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1955"/>
  </bookViews>
  <sheets>
    <sheet name="без учета счетов бюджета" sheetId="2" r:id="rId1"/>
  </sheets>
  <definedNames>
    <definedName name="_xlnm._FilterDatabase" localSheetId="0" hidden="1">'без учета счетов бюджета'!$A$6:$E$128</definedName>
    <definedName name="_xlnm.Print_Titles" localSheetId="0">'без учета счетов бюджета'!$6:$7</definedName>
  </definedNames>
  <calcPr calcId="145621" iterate="1"/>
</workbook>
</file>

<file path=xl/calcChain.xml><?xml version="1.0" encoding="utf-8"?>
<calcChain xmlns="http://schemas.openxmlformats.org/spreadsheetml/2006/main">
  <c r="D128" i="2" l="1"/>
  <c r="C128" i="2"/>
  <c r="D101" i="2"/>
  <c r="C101" i="2"/>
  <c r="D53" i="2"/>
  <c r="C53" i="2"/>
  <c r="D44" i="2"/>
  <c r="C44" i="2"/>
  <c r="D14" i="2"/>
  <c r="C14" i="2"/>
  <c r="C129" i="2" l="1"/>
  <c r="D129" i="2"/>
  <c r="E9" i="2"/>
  <c r="E10" i="2"/>
  <c r="E11" i="2"/>
  <c r="E12" i="2"/>
  <c r="E13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6" i="2"/>
  <c r="E47" i="2"/>
  <c r="E48" i="2"/>
  <c r="E49" i="2"/>
  <c r="E50" i="2"/>
  <c r="E51" i="2"/>
  <c r="E52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 l="1"/>
  <c r="E14" i="2"/>
  <c r="E44" i="2"/>
  <c r="E101" i="2"/>
  <c r="E53" i="2"/>
  <c r="E129" i="2" l="1"/>
</calcChain>
</file>

<file path=xl/sharedStrings.xml><?xml version="1.0" encoding="utf-8"?>
<sst xmlns="http://schemas.openxmlformats.org/spreadsheetml/2006/main" count="268" uniqueCount="198">
  <si>
    <t xml:space="preserve">    Финансовое управление администрации Брянского района</t>
  </si>
  <si>
    <t xml:space="preserve">    Управление культуры, молодежной политики и спорта Брянского муниципального района</t>
  </si>
  <si>
    <t xml:space="preserve">    Комитет по управлению муниципальным имуществом Брянского района</t>
  </si>
  <si>
    <t xml:space="preserve">    Администрация Брянского района</t>
  </si>
  <si>
    <t xml:space="preserve">    Управление образования администрации Брянского района</t>
  </si>
  <si>
    <t>Достижение показателей деятельности органов исполнительной власти субъектов Российской Федерации</t>
  </si>
  <si>
    <t>Развитие информационного общества и формирование электронного правительства</t>
  </si>
  <si>
    <t>Мероприятия (включая стимулирующие (поощрительные) выплаты), источником финансового обеспечения которых являются межбюджетные трансферты стимулирующего (поощрительного) характера из областного бюджета</t>
  </si>
  <si>
    <t>Поддержка мер по обеспечению сбалансированности бюджетов поселений</t>
  </si>
  <si>
    <t>Обслуживание муниципального долга</t>
  </si>
  <si>
    <t>102-0106-0200383230-240</t>
  </si>
  <si>
    <t>102-0106-700005549F-120</t>
  </si>
  <si>
    <t>102-0106-7000083420-120</t>
  </si>
  <si>
    <t>102-1301-0200183000-730</t>
  </si>
  <si>
    <t>102-1402-7000083020-510</t>
  </si>
  <si>
    <t>Обеспечение функционирования модели персонифицированного финансирования дополнительного образования детей</t>
  </si>
  <si>
    <t>Мероприятия по модернизации региональных и муниципальных детских школ искусств по видам искусств</t>
  </si>
  <si>
    <t>Организации дополнительного образования</t>
  </si>
  <si>
    <t>Мероприятия, направленные на профилактику и устранение последствий распространения коронавирусной инфекции</t>
  </si>
  <si>
    <t>104-0703-0300482610-610</t>
  </si>
  <si>
    <t>104-0703-03022L3060-610</t>
  </si>
  <si>
    <t>104-0703-0400280320-610</t>
  </si>
  <si>
    <t>104-0703-0402781430-610</t>
  </si>
  <si>
    <t>Мероприятия по решению вопросов местного значения, инициированных органами местного самоуправления муниципальных образований Брянской области, в рамках проекта "Решаем вместе"</t>
  </si>
  <si>
    <t>Мероприятия по работе с семьей, детьми и молодежью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</si>
  <si>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</si>
  <si>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104-0703-0402913300-610</t>
  </si>
  <si>
    <t>104-0707-0400582360-240</t>
  </si>
  <si>
    <t>104-0709-0400614723-320</t>
  </si>
  <si>
    <t>104-0709-0400614770-320</t>
  </si>
  <si>
    <t xml:space="preserve"> Достижение показателей деятельности органов исполнительной власти субъектов Российской Федерации</t>
  </si>
  <si>
    <t>Учреждения, обеспечивающие деятельность органов местного самоуправления и муниципальных учреждений</t>
  </si>
  <si>
    <t>903-0709-0301880720-240</t>
  </si>
  <si>
    <t>903-0709-700005549F-120</t>
  </si>
  <si>
    <t>903-0709-7000083420-120</t>
  </si>
  <si>
    <t>903-0709-0300882520-340</t>
  </si>
  <si>
    <t xml:space="preserve"> Библиотеки</t>
  </si>
  <si>
    <t xml:space="preserve"> Музеи и постоянные выставки</t>
  </si>
  <si>
    <t xml:space="preserve">  Дворцы и дома культуры, клубы, выставочные залы</t>
  </si>
  <si>
    <t>Дворцы и дома культуры, клубы, выставочные залы(расходы на содержание филиалов ЦКД)</t>
  </si>
  <si>
    <t>Мероприятия по развитию культуры</t>
  </si>
  <si>
    <t>Архивная служба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</si>
  <si>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</si>
  <si>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Поддержка отрасли культуры</t>
  </si>
  <si>
    <t>104-0801-0400780450-610</t>
  </si>
  <si>
    <t>104-0801-0400880460-610</t>
  </si>
  <si>
    <t>104-0801-0400980480-610</t>
  </si>
  <si>
    <t>104-0801-0400980481-610</t>
  </si>
  <si>
    <t>104-0801-04009S4240-610</t>
  </si>
  <si>
    <t>104-0801-0401282400-240</t>
  </si>
  <si>
    <t>104-0801-0402280520-240</t>
  </si>
  <si>
    <t>104-0801-04024L4670-610</t>
  </si>
  <si>
    <t>104-0801-0402781430-610</t>
  </si>
  <si>
    <t>104-0801-04030L5190-610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</si>
  <si>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</si>
  <si>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104-0804-0401614210-320</t>
  </si>
  <si>
    <t>104-0804-0401614210-610</t>
  </si>
  <si>
    <t>Организации, осуществляющие спортивную подготовку</t>
  </si>
  <si>
    <t>Отдельные мероприятия по развитию спорта</t>
  </si>
  <si>
    <t>Спортивно-оздоровительные комплексы и центры</t>
  </si>
  <si>
    <t xml:space="preserve"> Массовый спорт</t>
  </si>
  <si>
    <t>104-0804-700005549F-120</t>
  </si>
  <si>
    <t>104-1101-0400380620-610</t>
  </si>
  <si>
    <t>104-1101-04003S7640-610</t>
  </si>
  <si>
    <t>104-1101-0401980600-610</t>
  </si>
  <si>
    <t>104-1101-0401980600-620</t>
  </si>
  <si>
    <t>104-1101-0402781430-610</t>
  </si>
  <si>
    <t>104-1101-0402781430-620</t>
  </si>
  <si>
    <t>104-1102-0400380620-610</t>
  </si>
  <si>
    <t>903-0709-0300882360-110</t>
  </si>
  <si>
    <t>903-0709-0300882360-240</t>
  </si>
  <si>
    <t>Капитальный ремонт кровель муниципальных образовательных организаций Брянской области</t>
  </si>
  <si>
    <t>Стипендии</t>
  </si>
  <si>
    <t>Руководство и управление в сфере установленных функций органов местного самоуправления</t>
  </si>
  <si>
    <t xml:space="preserve"> Эксплуатация и содержание имущества казны муниципального образования</t>
  </si>
  <si>
    <t>Информационное освещение деятельности органов местного самоуправления</t>
  </si>
  <si>
    <t>Оценка имущества, признание прав и регулирование отношений муниципальной собственности</t>
  </si>
  <si>
    <t>Мероприятия по землеустройству и землепользованию</t>
  </si>
  <si>
    <t>Резервные фонды</t>
  </si>
  <si>
    <t>Эксплуатация и содержание имущества, находящегося в муниципальной собственности, арендованного недвижимого имущества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</si>
  <si>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ободрения изменений в Конституцию Российской Федерации, за счет средств резервного фонда Правительства Российской Федерации</t>
  </si>
  <si>
    <t>Осуществление первичного воинского учета на территориях, где отсутствуют военные комиссариаты</t>
  </si>
  <si>
    <t>Развитие и совершенствование сети автомобильных дорог местного значения</t>
  </si>
  <si>
    <t>Повышение безопасности дорожного движения</t>
  </si>
  <si>
    <t>Развитие и совершенствование сети автомобильных дорог местного значения общего пользования</t>
  </si>
  <si>
    <t>Обеспечение сохранности автомобильных дорог местного значения и условий безопасного движения по ним</t>
  </si>
  <si>
    <t>111-0113-1100180070-240</t>
  </si>
  <si>
    <t>111-0113-1100180920-240</t>
  </si>
  <si>
    <t>111-0113-1100580900-240</t>
  </si>
  <si>
    <t>111-0113-1100580900-830</t>
  </si>
  <si>
    <t>111-0113-700005549F-120</t>
  </si>
  <si>
    <t>111-0113-7000083420-120</t>
  </si>
  <si>
    <t>111-0412-1100280910-240</t>
  </si>
  <si>
    <t>901-0104-700005549F-120</t>
  </si>
  <si>
    <t>901-0104-7000083420-120</t>
  </si>
  <si>
    <t>901-0111-7000083030-870</t>
  </si>
  <si>
    <t>901-0113-0100180070-240</t>
  </si>
  <si>
    <t>901-0113-0100180930-240</t>
  </si>
  <si>
    <t>901-0113-0100180930-850</t>
  </si>
  <si>
    <t>901-0113-0100780720-610</t>
  </si>
  <si>
    <t>901-0113-0200383230-240</t>
  </si>
  <si>
    <t>901-0113-700W058530-240</t>
  </si>
  <si>
    <t>901-0203-0100651180-530</t>
  </si>
  <si>
    <t>901-0309-7000083420-110</t>
  </si>
  <si>
    <t>901-0409-0800181600-410</t>
  </si>
  <si>
    <t>901-0409-0800181660-240</t>
  </si>
  <si>
    <t>901-0409-08001S6160-410</t>
  </si>
  <si>
    <t>901-0409-0800281610-240</t>
  </si>
  <si>
    <t>Реализация полномочий в сфере дорожной деятельности в отношении дорог общего пользования местного значения в соответствии с заключенными соглашениями</t>
  </si>
  <si>
    <t>Обеспечение сохранности автомобильных дорог местного значения и условий безопасности движения по ним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</si>
  <si>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</si>
  <si>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Исполнение исковых требований на основании вступивших в силу судебных актов, обязательств бюджета</t>
  </si>
  <si>
    <t>Мероприятия в сфере архитектуры и градостроительства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</si>
  <si>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неждающихся в жилых помещениях малоимущих граждан жилыми помещениями, организация содержания муниципального жилого фонда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</si>
  <si>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электро-,тепло-, газо- и водоснабжения населения, водоотведения, снабжения населения топливом</t>
  </si>
  <si>
    <t>Подготовка объектов ЖКХ к зиме</t>
  </si>
  <si>
    <t>Бюджетные инвестиции в объекты капитального строительства муниципальной собственности</t>
  </si>
  <si>
    <t xml:space="preserve"> Мероприятия по решению вопросов местного значения, инициированных органами местного самоуправления муниципальных образований Брянской области, в рамках проекта "Решаем вместе"</t>
  </si>
  <si>
    <t>Софинансирование объектов капитальных вложений муниципальной собственности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</si>
  <si>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</si>
  <si>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Мероприятия в сфере охраны окружающей среды</t>
  </si>
  <si>
    <t>901-0409-0800283730-540</t>
  </si>
  <si>
    <t>901-0409-08003S6170-240</t>
  </si>
  <si>
    <t>901-0409-08003S6170-540</t>
  </si>
  <si>
    <t>901-0409-080R153930-540</t>
  </si>
  <si>
    <t>901-0409-7000183270-830</t>
  </si>
  <si>
    <t>901-0412-7000083310-240</t>
  </si>
  <si>
    <t>901-0412-7000183270-830</t>
  </si>
  <si>
    <t>901-0501-0100683760-540</t>
  </si>
  <si>
    <t>901-0502-0100180930-240</t>
  </si>
  <si>
    <t>901-0502-0100683710-540</t>
  </si>
  <si>
    <t>901-0502-01006S3450-240</t>
  </si>
  <si>
    <t>901-0502-0500181680-410</t>
  </si>
  <si>
    <t>901-0502-0500313300-410</t>
  </si>
  <si>
    <t>901-0502-0700181680-410</t>
  </si>
  <si>
    <t>901-0502-07001S1270-410</t>
  </si>
  <si>
    <t>901-0502-7000183270-830</t>
  </si>
  <si>
    <t>901-0503-0100913300-540</t>
  </si>
  <si>
    <t>901-0505-050G511270-410</t>
  </si>
  <si>
    <t>901-0505-7000081870-810</t>
  </si>
  <si>
    <t>901-0605-0100883280-240</t>
  </si>
  <si>
    <t>901-0702-0301581680-410</t>
  </si>
  <si>
    <t>901-0702-03015S1270-410</t>
  </si>
  <si>
    <t>901-0702-7000183270-240</t>
  </si>
  <si>
    <t>901-0702-7000183270-830</t>
  </si>
  <si>
    <t>901-0902-7000183270-830</t>
  </si>
  <si>
    <t>Реализация мероприятий по обеспечению жильем молодых семей</t>
  </si>
  <si>
    <t>Резервный фонд местной администрации</t>
  </si>
  <si>
    <t>Выплата единовременного пособия при всех формах устройства детей, лишенных родительского попечения в семью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</si>
  <si>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</si>
  <si>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Организация питания в образовательныз организациях</t>
  </si>
  <si>
    <t>Общеобразовательные организации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</si>
  <si>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</si>
  <si>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Приведение в соответствии с брендбуком "Точки роста" помещений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</si>
  <si>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</si>
  <si>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</si>
  <si>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</si>
  <si>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Детско-юношеские спортивные школы</t>
  </si>
  <si>
    <t>901-1003-01005L4970-320</t>
  </si>
  <si>
    <t>901-1003-7000083030-320</t>
  </si>
  <si>
    <t>901-1004-0100552600-310</t>
  </si>
  <si>
    <t>901-1004-01005L4970-320</t>
  </si>
  <si>
    <t>901-1004-01005R0820-410</t>
  </si>
  <si>
    <t>901-1006-7000183270-830</t>
  </si>
  <si>
    <t>903-0701-0300580300-610</t>
  </si>
  <si>
    <t>903-0701-0300580300-620</t>
  </si>
  <si>
    <t>903-0701-0301082350-610</t>
  </si>
  <si>
    <t>903-0701-0301082350-620</t>
  </si>
  <si>
    <t>903-0702-0300580310-610</t>
  </si>
  <si>
    <t>903-0702-03007S4900-610</t>
  </si>
  <si>
    <t>903-0702-03009S4910-610</t>
  </si>
  <si>
    <t>903-0702-0301082350-610</t>
  </si>
  <si>
    <t>903-0702-03010L3040-610</t>
  </si>
  <si>
    <t>903-0702-0301453030-610</t>
  </si>
  <si>
    <t>903-0702-0301613300-610</t>
  </si>
  <si>
    <t>903-0702-0301781430-610</t>
  </si>
  <si>
    <t>903-0702-030E250970-610</t>
  </si>
  <si>
    <t>903-0702-7000083420-610</t>
  </si>
  <si>
    <t>903-0703-0300480330-610</t>
  </si>
  <si>
    <t>903-0703-0300482610-610</t>
  </si>
  <si>
    <t>903-0703-03004S7640-610</t>
  </si>
  <si>
    <t>903-0709-0300380040-120</t>
  </si>
  <si>
    <t>903-0709-03006S4850-610</t>
  </si>
  <si>
    <t>Наименование</t>
  </si>
  <si>
    <t>КБК</t>
  </si>
  <si>
    <t>Утверждено решением  о бюджете от 26.12.2018 г. №6-5-1 на 2019 год</t>
  </si>
  <si>
    <t>Уточненная бюджетная роспись                                         на 2019 год</t>
  </si>
  <si>
    <t>Отклонение                              (+/-)</t>
  </si>
  <si>
    <t>Причины отклонений</t>
  </si>
  <si>
    <t>5=4-3</t>
  </si>
  <si>
    <t>Увеличение бюджетных ассигнований в случае использования (перераспределения) иным образом зарезервированных в составе утвержденных решением о бюджете бюджетных ассигнований - в пределах объема бюджетных ассигнований (ст. 217 Бюджетного кодекса РФ)</t>
  </si>
  <si>
    <t>Перераспределение бюджетных ассигнований на увеличение бюджетных ассигнований по отдельным разделам, подразделам, целевым статьям и видам расходов районного бюджета - в пределах общего объема бюджетных ассигнований</t>
  </si>
  <si>
    <t>Увеличение ассигнований в связи с поступлением средств областного бюджета (ст.217, 232 Бюджетного кодекса РФ)</t>
  </si>
  <si>
    <t>(рублей)</t>
  </si>
  <si>
    <t>Информация об отклонении бюджетных ассигнований, утвержденных сводной бюджетной росписью на 2020 год от назначений, утвержденных решением "О бюджете Брянского муниципального района Брянской области" на 2020 год и на плановый период 2021 и 2022 годов" за 2020 год</t>
  </si>
  <si>
    <t>Дошкольные образовательные организации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</si>
  <si>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</t>
  </si>
  <si>
    <t>Социальные выплаты гражданам, кроме публичных нормативных социальных выплат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</si>
</sst>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"/>
  </numFmts>
  <fonts count="12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0"/>
      <color rgb="FF000000"/>
      <name val="Arial Cyr"/>
      <family val="2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57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  <xf numFmtId="0" fontId="5" fillId="0" borderId="1"/>
    <xf numFmtId="0" fontId="7" fillId="0" borderId="2">
      <alignment vertical="top" wrapText="1"/>
    </xf>
    <xf numFmtId="0" fontId="3" fillId="0" borderId="2">
      <alignment vertical="top" wrapTex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164" fontId="5" fillId="0" borderId="1" applyFont="0" applyFill="0" applyBorder="0" applyAlignment="0" applyProtection="0"/>
  </cellStyleXfs>
  <cellXfs count="40">
    <xf numFmtId="0" fontId="0" fillId="0" borderId="0" xfId="0"/>
    <xf numFmtId="0" fontId="0" fillId="0" borderId="0" xfId="0" applyProtection="1">
      <protection locked="0"/>
    </xf>
    <xf numFmtId="0" fontId="6" fillId="0" borderId="6" xfId="51" applyFont="1" applyBorder="1" applyAlignment="1">
      <alignment horizontal="center" vertical="center" wrapText="1"/>
    </xf>
    <xf numFmtId="165" fontId="6" fillId="0" borderId="6" xfId="51" applyNumberFormat="1" applyFont="1" applyBorder="1" applyAlignment="1">
      <alignment horizontal="center" vertical="center" wrapText="1"/>
    </xf>
    <xf numFmtId="0" fontId="10" fillId="0" borderId="1" xfId="2" applyNumberFormat="1" applyFont="1" applyProtection="1"/>
    <xf numFmtId="0" fontId="10" fillId="0" borderId="1" xfId="37" applyNumberFormat="1" applyFont="1" applyProtection="1">
      <alignment horizontal="left" wrapText="1"/>
    </xf>
    <xf numFmtId="0" fontId="6" fillId="0" borderId="0" xfId="0" applyFont="1" applyProtection="1">
      <protection locked="0"/>
    </xf>
    <xf numFmtId="0" fontId="9" fillId="5" borderId="3" xfId="30" applyNumberFormat="1" applyFont="1" applyFill="1" applyBorder="1" applyProtection="1">
      <alignment vertical="top" wrapText="1"/>
    </xf>
    <xf numFmtId="0" fontId="9" fillId="5" borderId="6" xfId="30" applyNumberFormat="1" applyFont="1" applyFill="1" applyBorder="1" applyProtection="1">
      <alignment vertical="top" wrapText="1"/>
    </xf>
    <xf numFmtId="4" fontId="9" fillId="5" borderId="4" xfId="32" applyNumberFormat="1" applyFont="1" applyFill="1" applyBorder="1" applyProtection="1">
      <alignment horizontal="right" vertical="top" shrinkToFit="1"/>
    </xf>
    <xf numFmtId="4" fontId="9" fillId="5" borderId="2" xfId="32" applyNumberFormat="1" applyFont="1" applyFill="1" applyProtection="1">
      <alignment horizontal="right" vertical="top" shrinkToFit="1"/>
    </xf>
    <xf numFmtId="4" fontId="9" fillId="5" borderId="3" xfId="32" applyNumberFormat="1" applyFont="1" applyFill="1" applyBorder="1" applyProtection="1">
      <alignment horizontal="right" vertical="top" shrinkToFit="1"/>
    </xf>
    <xf numFmtId="0" fontId="8" fillId="0" borderId="6" xfId="2" applyNumberFormat="1" applyFont="1" applyBorder="1" applyProtection="1"/>
    <xf numFmtId="0" fontId="8" fillId="5" borderId="3" xfId="30" applyNumberFormat="1" applyFont="1" applyFill="1" applyBorder="1" applyProtection="1">
      <alignment vertical="top" wrapText="1"/>
    </xf>
    <xf numFmtId="0" fontId="8" fillId="5" borderId="6" xfId="30" applyNumberFormat="1" applyFont="1" applyFill="1" applyBorder="1" applyAlignment="1" applyProtection="1">
      <alignment horizontal="center" vertical="top" wrapText="1"/>
    </xf>
    <xf numFmtId="4" fontId="8" fillId="5" borderId="4" xfId="32" applyNumberFormat="1" applyFont="1" applyFill="1" applyBorder="1" applyProtection="1">
      <alignment horizontal="right" vertical="top" shrinkToFit="1"/>
    </xf>
    <xf numFmtId="4" fontId="8" fillId="5" borderId="2" xfId="32" applyNumberFormat="1" applyFont="1" applyFill="1" applyProtection="1">
      <alignment horizontal="right" vertical="top" shrinkToFit="1"/>
    </xf>
    <xf numFmtId="4" fontId="8" fillId="5" borderId="3" xfId="32" applyNumberFormat="1" applyFont="1" applyFill="1" applyBorder="1" applyProtection="1">
      <alignment horizontal="right" vertical="top" shrinkToFit="1"/>
    </xf>
    <xf numFmtId="0" fontId="9" fillId="5" borderId="6" xfId="30" applyNumberFormat="1" applyFont="1" applyFill="1" applyBorder="1" applyAlignment="1" applyProtection="1">
      <alignment horizontal="center" vertical="top" wrapText="1"/>
    </xf>
    <xf numFmtId="0" fontId="8" fillId="5" borderId="7" xfId="30" applyNumberFormat="1" applyFont="1" applyFill="1" applyBorder="1" applyAlignment="1" applyProtection="1">
      <alignment vertical="top" wrapText="1"/>
    </xf>
    <xf numFmtId="0" fontId="8" fillId="5" borderId="10" xfId="30" applyNumberFormat="1" applyFont="1" applyFill="1" applyBorder="1" applyProtection="1">
      <alignment vertical="top" wrapText="1"/>
    </xf>
    <xf numFmtId="0" fontId="8" fillId="5" borderId="11" xfId="30" applyNumberFormat="1" applyFont="1" applyFill="1" applyBorder="1" applyAlignment="1" applyProtection="1">
      <alignment horizontal="center" vertical="top" wrapText="1"/>
    </xf>
    <xf numFmtId="4" fontId="8" fillId="5" borderId="12" xfId="32" applyNumberFormat="1" applyFont="1" applyFill="1" applyBorder="1" applyProtection="1">
      <alignment horizontal="right" vertical="top" shrinkToFit="1"/>
    </xf>
    <xf numFmtId="4" fontId="8" fillId="5" borderId="5" xfId="32" applyNumberFormat="1" applyFont="1" applyFill="1" applyBorder="1" applyProtection="1">
      <alignment horizontal="right" vertical="top" shrinkToFit="1"/>
    </xf>
    <xf numFmtId="4" fontId="8" fillId="5" borderId="10" xfId="32" applyNumberFormat="1" applyFont="1" applyFill="1" applyBorder="1" applyProtection="1">
      <alignment horizontal="right" vertical="top" shrinkToFit="1"/>
    </xf>
    <xf numFmtId="0" fontId="9" fillId="5" borderId="6" xfId="34" applyNumberFormat="1" applyFont="1" applyFill="1" applyBorder="1" applyAlignment="1" applyProtection="1"/>
    <xf numFmtId="4" fontId="9" fillId="5" borderId="6" xfId="35" applyNumberFormat="1" applyFont="1" applyFill="1" applyBorder="1" applyProtection="1">
      <alignment horizontal="right" vertical="top" shrinkToFit="1"/>
    </xf>
    <xf numFmtId="0" fontId="8" fillId="0" borderId="6" xfId="2" applyNumberFormat="1" applyFont="1" applyBorder="1" applyAlignment="1" applyProtection="1">
      <alignment wrapText="1"/>
    </xf>
    <xf numFmtId="0" fontId="9" fillId="0" borderId="6" xfId="2" applyNumberFormat="1" applyFont="1" applyBorder="1" applyAlignment="1" applyProtection="1">
      <alignment wrapText="1"/>
    </xf>
    <xf numFmtId="4" fontId="8" fillId="0" borderId="6" xfId="2" applyNumberFormat="1" applyFont="1" applyBorder="1" applyAlignment="1" applyProtection="1">
      <alignment wrapText="1"/>
    </xf>
    <xf numFmtId="0" fontId="8" fillId="0" borderId="11" xfId="2" applyNumberFormat="1" applyFont="1" applyBorder="1" applyAlignment="1" applyProtection="1">
      <alignment wrapText="1"/>
    </xf>
    <xf numFmtId="0" fontId="6" fillId="0" borderId="0" xfId="0" applyFont="1" applyAlignment="1" applyProtection="1">
      <alignment horizontal="right"/>
      <protection locked="0"/>
    </xf>
    <xf numFmtId="0" fontId="10" fillId="0" borderId="6" xfId="2" applyNumberFormat="1" applyFont="1" applyBorder="1" applyProtection="1"/>
    <xf numFmtId="4" fontId="10" fillId="0" borderId="6" xfId="2" applyNumberFormat="1" applyFont="1" applyBorder="1" applyProtection="1"/>
    <xf numFmtId="0" fontId="8" fillId="5" borderId="7" xfId="30" applyNumberFormat="1" applyFont="1" applyFill="1" applyBorder="1" applyAlignment="1" applyProtection="1">
      <alignment horizontal="left" vertical="top" wrapText="1"/>
    </xf>
    <xf numFmtId="0" fontId="8" fillId="5" borderId="8" xfId="30" applyNumberFormat="1" applyFont="1" applyFill="1" applyBorder="1" applyAlignment="1" applyProtection="1">
      <alignment horizontal="left" vertical="top" wrapText="1"/>
    </xf>
    <xf numFmtId="0" fontId="11" fillId="0" borderId="0" xfId="0" applyFont="1" applyAlignment="1" applyProtection="1">
      <alignment horizontal="center" wrapText="1"/>
      <protection locked="0"/>
    </xf>
    <xf numFmtId="0" fontId="10" fillId="0" borderId="1" xfId="37" applyNumberFormat="1" applyFont="1" applyProtection="1">
      <alignment horizontal="left" wrapText="1"/>
    </xf>
    <xf numFmtId="0" fontId="10" fillId="0" borderId="1" xfId="37" applyFont="1">
      <alignment horizontal="left" wrapText="1"/>
    </xf>
    <xf numFmtId="0" fontId="8" fillId="5" borderId="9" xfId="30" applyNumberFormat="1" applyFont="1" applyFill="1" applyBorder="1" applyAlignment="1" applyProtection="1">
      <alignment horizontal="left" vertical="top" wrapText="1"/>
    </xf>
  </cellXfs>
  <cellStyles count="57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0 2" xfId="52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0 2" xfId="53"/>
    <cellStyle name="xl61" xfId="30"/>
    <cellStyle name="xl62" xfId="49"/>
    <cellStyle name="xl63" xfId="50"/>
    <cellStyle name="xl63 2" xfId="54"/>
    <cellStyle name="xl64" xfId="32"/>
    <cellStyle name="xl64 2" xfId="55"/>
    <cellStyle name="xl65" xfId="33"/>
    <cellStyle name="Денежный 2" xfId="56"/>
    <cellStyle name="Обычный" xfId="0" builtinId="0"/>
    <cellStyle name="Обычный 2" xfId="5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7"/>
  <sheetViews>
    <sheetView tabSelected="1" zoomScaleNormal="100" zoomScaleSheetLayoutView="100" workbookViewId="0">
      <selection activeCell="D1" sqref="D1"/>
    </sheetView>
  </sheetViews>
  <sheetFormatPr defaultRowHeight="15" outlineLevelRow="4" x14ac:dyDescent="0.25"/>
  <cols>
    <col min="1" max="1" width="46.42578125" style="1" customWidth="1"/>
    <col min="2" max="2" width="25.140625" style="1" customWidth="1"/>
    <col min="3" max="3" width="20.140625" style="1" customWidth="1"/>
    <col min="4" max="4" width="16.140625" style="1" customWidth="1"/>
    <col min="5" max="5" width="17.5703125" style="1" customWidth="1"/>
    <col min="6" max="6" width="57.5703125" style="1" customWidth="1"/>
    <col min="7" max="16384" width="9.140625" style="1"/>
  </cols>
  <sheetData>
    <row r="1" spans="1:6" x14ac:dyDescent="0.25">
      <c r="A1" s="6"/>
      <c r="B1" s="6"/>
      <c r="C1" s="6"/>
      <c r="D1" s="6"/>
      <c r="E1" s="6"/>
      <c r="F1" s="6"/>
    </row>
    <row r="2" spans="1:6" ht="38.25" customHeight="1" x14ac:dyDescent="0.25">
      <c r="A2" s="36" t="s">
        <v>194</v>
      </c>
      <c r="B2" s="36"/>
      <c r="C2" s="36"/>
      <c r="D2" s="36"/>
      <c r="E2" s="36"/>
      <c r="F2" s="36"/>
    </row>
    <row r="3" spans="1:6" x14ac:dyDescent="0.25">
      <c r="A3" s="6"/>
      <c r="B3" s="6"/>
      <c r="C3" s="6"/>
      <c r="D3" s="6"/>
      <c r="E3" s="6"/>
      <c r="F3" s="6"/>
    </row>
    <row r="4" spans="1:6" x14ac:dyDescent="0.25">
      <c r="A4" s="6"/>
      <c r="B4" s="6"/>
      <c r="C4" s="6"/>
      <c r="D4" s="6"/>
      <c r="E4" s="6"/>
      <c r="F4" s="6"/>
    </row>
    <row r="5" spans="1:6" x14ac:dyDescent="0.25">
      <c r="A5" s="6"/>
      <c r="B5" s="6"/>
      <c r="C5" s="6"/>
      <c r="D5" s="6"/>
      <c r="E5" s="6"/>
      <c r="F5" s="31" t="s">
        <v>193</v>
      </c>
    </row>
    <row r="6" spans="1:6" ht="87" customHeight="1" x14ac:dyDescent="0.25">
      <c r="A6" s="2" t="s">
        <v>183</v>
      </c>
      <c r="B6" s="2" t="s">
        <v>184</v>
      </c>
      <c r="C6" s="3" t="s">
        <v>185</v>
      </c>
      <c r="D6" s="3" t="s">
        <v>186</v>
      </c>
      <c r="E6" s="3" t="s">
        <v>187</v>
      </c>
      <c r="F6" s="2" t="s">
        <v>188</v>
      </c>
    </row>
    <row r="7" spans="1:6" x14ac:dyDescent="0.25">
      <c r="A7" s="2">
        <v>1</v>
      </c>
      <c r="B7" s="2">
        <v>2</v>
      </c>
      <c r="C7" s="2">
        <v>3</v>
      </c>
      <c r="D7" s="2">
        <v>4</v>
      </c>
      <c r="E7" s="3" t="s">
        <v>189</v>
      </c>
      <c r="F7" s="2">
        <v>6</v>
      </c>
    </row>
    <row r="8" spans="1:6" ht="28.5" x14ac:dyDescent="0.25">
      <c r="A8" s="7" t="s">
        <v>0</v>
      </c>
      <c r="B8" s="8"/>
      <c r="C8" s="9"/>
      <c r="D8" s="10"/>
      <c r="E8" s="11"/>
      <c r="F8" s="12"/>
    </row>
    <row r="9" spans="1:6" ht="88.5" customHeight="1" outlineLevel="4" x14ac:dyDescent="0.25">
      <c r="A9" s="13" t="s">
        <v>6</v>
      </c>
      <c r="B9" s="14" t="s">
        <v>10</v>
      </c>
      <c r="C9" s="15">
        <v>857917</v>
      </c>
      <c r="D9" s="16">
        <v>2187954</v>
      </c>
      <c r="E9" s="17">
        <f t="shared" ref="E9:E27" si="0">D9-C9</f>
        <v>1330037</v>
      </c>
      <c r="F9" s="27" t="s">
        <v>190</v>
      </c>
    </row>
    <row r="10" spans="1:6" ht="45" outlineLevel="4" x14ac:dyDescent="0.25">
      <c r="A10" s="13" t="s">
        <v>5</v>
      </c>
      <c r="B10" s="14" t="s">
        <v>11</v>
      </c>
      <c r="C10" s="15">
        <v>0</v>
      </c>
      <c r="D10" s="16">
        <v>201427.85</v>
      </c>
      <c r="E10" s="17">
        <f t="shared" si="0"/>
        <v>201427.85</v>
      </c>
      <c r="F10" s="27" t="s">
        <v>192</v>
      </c>
    </row>
    <row r="11" spans="1:6" ht="90" outlineLevel="4" x14ac:dyDescent="0.25">
      <c r="A11" s="13" t="s">
        <v>7</v>
      </c>
      <c r="B11" s="14" t="s">
        <v>12</v>
      </c>
      <c r="C11" s="15">
        <v>0</v>
      </c>
      <c r="D11" s="16">
        <v>625000</v>
      </c>
      <c r="E11" s="17">
        <f t="shared" si="0"/>
        <v>625000</v>
      </c>
      <c r="F11" s="27" t="s">
        <v>192</v>
      </c>
    </row>
    <row r="12" spans="1:6" ht="75" outlineLevel="4" x14ac:dyDescent="0.25">
      <c r="A12" s="13" t="s">
        <v>9</v>
      </c>
      <c r="B12" s="14" t="s">
        <v>13</v>
      </c>
      <c r="C12" s="15">
        <v>5474778.8200000003</v>
      </c>
      <c r="D12" s="16">
        <v>4436529.9800000004</v>
      </c>
      <c r="E12" s="17">
        <f t="shared" si="0"/>
        <v>-1038248.8399999999</v>
      </c>
      <c r="F12" s="27" t="s">
        <v>191</v>
      </c>
    </row>
    <row r="13" spans="1:6" ht="75" outlineLevel="4" x14ac:dyDescent="0.25">
      <c r="A13" s="13" t="s">
        <v>8</v>
      </c>
      <c r="B13" s="14" t="s">
        <v>14</v>
      </c>
      <c r="C13" s="15">
        <v>1500000</v>
      </c>
      <c r="D13" s="16">
        <v>4003000</v>
      </c>
      <c r="E13" s="17">
        <f t="shared" si="0"/>
        <v>2503000</v>
      </c>
      <c r="F13" s="27" t="s">
        <v>190</v>
      </c>
    </row>
    <row r="14" spans="1:6" ht="21" customHeight="1" outlineLevel="4" x14ac:dyDescent="0.25">
      <c r="A14" s="7"/>
      <c r="B14" s="18"/>
      <c r="C14" s="9">
        <f>SUM(C9:C13)</f>
        <v>7832695.8200000003</v>
      </c>
      <c r="D14" s="9">
        <f t="shared" ref="D14:E14" si="1">SUM(D9:D13)</f>
        <v>11453911.83</v>
      </c>
      <c r="E14" s="9">
        <f t="shared" si="1"/>
        <v>3621216.0100000002</v>
      </c>
      <c r="F14" s="27"/>
    </row>
    <row r="15" spans="1:6" ht="42.75" x14ac:dyDescent="0.25">
      <c r="A15" s="7" t="s">
        <v>1</v>
      </c>
      <c r="B15" s="14"/>
      <c r="C15" s="9"/>
      <c r="D15" s="10"/>
      <c r="E15" s="11"/>
      <c r="F15" s="27"/>
    </row>
    <row r="16" spans="1:6" ht="45" outlineLevel="4" x14ac:dyDescent="0.25">
      <c r="A16" s="13" t="s">
        <v>15</v>
      </c>
      <c r="B16" s="14" t="s">
        <v>19</v>
      </c>
      <c r="C16" s="15">
        <v>0</v>
      </c>
      <c r="D16" s="16">
        <v>998400</v>
      </c>
      <c r="E16" s="17">
        <f t="shared" si="0"/>
        <v>998400</v>
      </c>
      <c r="F16" s="27" t="s">
        <v>192</v>
      </c>
    </row>
    <row r="17" spans="1:6" ht="45" outlineLevel="4" x14ac:dyDescent="0.25">
      <c r="A17" s="13" t="s">
        <v>16</v>
      </c>
      <c r="B17" s="14" t="s">
        <v>20</v>
      </c>
      <c r="C17" s="15">
        <v>0</v>
      </c>
      <c r="D17" s="16">
        <v>12522840.689999999</v>
      </c>
      <c r="E17" s="17">
        <f t="shared" si="0"/>
        <v>12522840.689999999</v>
      </c>
      <c r="F17" s="27" t="s">
        <v>192</v>
      </c>
    </row>
    <row r="18" spans="1:6" outlineLevel="4" x14ac:dyDescent="0.25">
      <c r="A18" s="13" t="s">
        <v>17</v>
      </c>
      <c r="B18" s="14" t="s">
        <v>21</v>
      </c>
      <c r="C18" s="15">
        <v>29240832</v>
      </c>
      <c r="D18" s="16">
        <v>29618655.190000001</v>
      </c>
      <c r="E18" s="17">
        <f t="shared" si="0"/>
        <v>377823.19000000134</v>
      </c>
      <c r="F18" s="27"/>
    </row>
    <row r="19" spans="1:6" ht="75" outlineLevel="4" x14ac:dyDescent="0.25">
      <c r="A19" s="13" t="s">
        <v>18</v>
      </c>
      <c r="B19" s="14" t="s">
        <v>22</v>
      </c>
      <c r="C19" s="15">
        <v>0</v>
      </c>
      <c r="D19" s="16">
        <v>144565</v>
      </c>
      <c r="E19" s="17">
        <f t="shared" si="0"/>
        <v>144565</v>
      </c>
      <c r="F19" s="27" t="s">
        <v>190</v>
      </c>
    </row>
    <row r="20" spans="1:6" ht="79.5" customHeight="1" outlineLevel="4" x14ac:dyDescent="0.25">
      <c r="A20" s="13" t="s">
        <v>23</v>
      </c>
      <c r="B20" s="14" t="s">
        <v>26</v>
      </c>
      <c r="C20" s="15">
        <v>0</v>
      </c>
      <c r="D20" s="16">
        <v>697300</v>
      </c>
      <c r="E20" s="17">
        <f t="shared" si="0"/>
        <v>697300</v>
      </c>
      <c r="F20" s="27" t="s">
        <v>192</v>
      </c>
    </row>
    <row r="21" spans="1:6" ht="30" outlineLevel="4" x14ac:dyDescent="0.25">
      <c r="A21" s="13" t="s">
        <v>24</v>
      </c>
      <c r="B21" s="14" t="s">
        <v>27</v>
      </c>
      <c r="C21" s="15">
        <v>161000</v>
      </c>
      <c r="D21" s="16">
        <v>89300</v>
      </c>
      <c r="E21" s="17">
        <f t="shared" si="0"/>
        <v>-71700</v>
      </c>
      <c r="F21" s="27"/>
    </row>
    <row r="22" spans="1:6" ht="30" outlineLevel="4" x14ac:dyDescent="0.25">
      <c r="A22" s="13" t="s">
        <v>197</v>
      </c>
      <c r="B22" s="14" t="s">
        <v>28</v>
      </c>
      <c r="C22" s="15">
        <v>0</v>
      </c>
      <c r="D22" s="16">
        <v>274700</v>
      </c>
      <c r="E22" s="17">
        <f t="shared" si="0"/>
        <v>274700</v>
      </c>
      <c r="F22" s="27"/>
    </row>
    <row r="23" spans="1:6" ht="75" outlineLevel="4" x14ac:dyDescent="0.25">
      <c r="A23" s="13" t="s">
        <v>25</v>
      </c>
      <c r="B23" s="14" t="s">
        <v>29</v>
      </c>
      <c r="C23" s="15">
        <v>273600</v>
      </c>
      <c r="D23" s="16">
        <v>0</v>
      </c>
      <c r="E23" s="17">
        <f t="shared" si="0"/>
        <v>-273600</v>
      </c>
      <c r="F23" s="27"/>
    </row>
    <row r="24" spans="1:6" ht="25.5" customHeight="1" outlineLevel="4" x14ac:dyDescent="0.25">
      <c r="A24" s="13" t="s">
        <v>36</v>
      </c>
      <c r="B24" s="14" t="s">
        <v>44</v>
      </c>
      <c r="C24" s="15">
        <v>13136603</v>
      </c>
      <c r="D24" s="16">
        <v>13043683</v>
      </c>
      <c r="E24" s="17">
        <f t="shared" si="0"/>
        <v>-92920</v>
      </c>
      <c r="F24" s="27"/>
    </row>
    <row r="25" spans="1:6" outlineLevel="4" x14ac:dyDescent="0.25">
      <c r="A25" s="13" t="s">
        <v>37</v>
      </c>
      <c r="B25" s="14" t="s">
        <v>45</v>
      </c>
      <c r="C25" s="15">
        <v>2987025</v>
      </c>
      <c r="D25" s="16">
        <v>3036369</v>
      </c>
      <c r="E25" s="17">
        <f t="shared" si="0"/>
        <v>49344</v>
      </c>
      <c r="F25" s="27"/>
    </row>
    <row r="26" spans="1:6" ht="30" outlineLevel="4" x14ac:dyDescent="0.25">
      <c r="A26" s="13" t="s">
        <v>38</v>
      </c>
      <c r="B26" s="14" t="s">
        <v>46</v>
      </c>
      <c r="C26" s="15">
        <v>20013526.440000001</v>
      </c>
      <c r="D26" s="16">
        <v>21726850.440000001</v>
      </c>
      <c r="E26" s="17">
        <f t="shared" si="0"/>
        <v>1713324</v>
      </c>
      <c r="F26" s="27"/>
    </row>
    <row r="27" spans="1:6" ht="30" outlineLevel="4" x14ac:dyDescent="0.25">
      <c r="A27" s="13" t="s">
        <v>39</v>
      </c>
      <c r="B27" s="14" t="s">
        <v>47</v>
      </c>
      <c r="C27" s="15">
        <v>16579630.300000001</v>
      </c>
      <c r="D27" s="16">
        <v>21302008.780000001</v>
      </c>
      <c r="E27" s="17">
        <f t="shared" si="0"/>
        <v>4722378.4800000004</v>
      </c>
      <c r="F27" s="27"/>
    </row>
    <row r="28" spans="1:6" ht="60" outlineLevel="4" x14ac:dyDescent="0.25">
      <c r="A28" s="13" t="s">
        <v>196</v>
      </c>
      <c r="B28" s="14" t="s">
        <v>48</v>
      </c>
      <c r="C28" s="15">
        <v>0</v>
      </c>
      <c r="D28" s="16">
        <v>2690093</v>
      </c>
      <c r="E28" s="17">
        <f t="shared" ref="E28:E46" si="2">D28-C28</f>
        <v>2690093</v>
      </c>
      <c r="F28" s="27" t="s">
        <v>192</v>
      </c>
    </row>
    <row r="29" spans="1:6" outlineLevel="4" x14ac:dyDescent="0.25">
      <c r="A29" s="13" t="s">
        <v>40</v>
      </c>
      <c r="B29" s="14" t="s">
        <v>49</v>
      </c>
      <c r="C29" s="15">
        <v>816455</v>
      </c>
      <c r="D29" s="16">
        <v>839974</v>
      </c>
      <c r="E29" s="17">
        <f t="shared" si="2"/>
        <v>23519</v>
      </c>
      <c r="F29" s="27"/>
    </row>
    <row r="30" spans="1:6" outlineLevel="4" x14ac:dyDescent="0.25">
      <c r="A30" s="13" t="s">
        <v>41</v>
      </c>
      <c r="B30" s="14" t="s">
        <v>50</v>
      </c>
      <c r="C30" s="15">
        <v>18200</v>
      </c>
      <c r="D30" s="16">
        <v>43200</v>
      </c>
      <c r="E30" s="17">
        <f t="shared" si="2"/>
        <v>25000</v>
      </c>
      <c r="F30" s="27"/>
    </row>
    <row r="31" spans="1:6" ht="66.75" customHeight="1" outlineLevel="4" x14ac:dyDescent="0.25">
      <c r="A31" s="13" t="s">
        <v>42</v>
      </c>
      <c r="B31" s="14" t="s">
        <v>51</v>
      </c>
      <c r="C31" s="15">
        <v>4289508</v>
      </c>
      <c r="D31" s="16">
        <v>4147508</v>
      </c>
      <c r="E31" s="17">
        <f t="shared" si="2"/>
        <v>-142000</v>
      </c>
      <c r="F31" s="27"/>
    </row>
    <row r="32" spans="1:6" ht="75" outlineLevel="4" x14ac:dyDescent="0.25">
      <c r="A32" s="13" t="s">
        <v>18</v>
      </c>
      <c r="B32" s="14" t="s">
        <v>52</v>
      </c>
      <c r="C32" s="15">
        <v>0</v>
      </c>
      <c r="D32" s="16">
        <v>234325.75</v>
      </c>
      <c r="E32" s="17">
        <f t="shared" si="2"/>
        <v>234325.75</v>
      </c>
      <c r="F32" s="27" t="s">
        <v>190</v>
      </c>
    </row>
    <row r="33" spans="1:6" outlineLevel="4" x14ac:dyDescent="0.25">
      <c r="A33" s="13" t="s">
        <v>43</v>
      </c>
      <c r="B33" s="14" t="s">
        <v>53</v>
      </c>
      <c r="C33" s="15">
        <v>0</v>
      </c>
      <c r="D33" s="16">
        <v>187735</v>
      </c>
      <c r="E33" s="17">
        <f t="shared" si="2"/>
        <v>187735</v>
      </c>
      <c r="F33" s="27"/>
    </row>
    <row r="34" spans="1:6" ht="43.5" customHeight="1" outlineLevel="4" x14ac:dyDescent="0.25">
      <c r="A34" s="34" t="s">
        <v>54</v>
      </c>
      <c r="B34" s="14" t="s">
        <v>55</v>
      </c>
      <c r="C34" s="15">
        <v>129600</v>
      </c>
      <c r="D34" s="16">
        <v>115200</v>
      </c>
      <c r="E34" s="17">
        <f t="shared" si="2"/>
        <v>-14400</v>
      </c>
      <c r="F34" s="27"/>
    </row>
    <row r="35" spans="1:6" ht="65.25" customHeight="1" outlineLevel="4" x14ac:dyDescent="0.25">
      <c r="A35" s="35"/>
      <c r="B35" s="14" t="s">
        <v>56</v>
      </c>
      <c r="C35" s="15">
        <v>154800</v>
      </c>
      <c r="D35" s="16">
        <v>138624</v>
      </c>
      <c r="E35" s="17">
        <f t="shared" si="2"/>
        <v>-16176</v>
      </c>
      <c r="F35" s="27"/>
    </row>
    <row r="36" spans="1:6" ht="45" outlineLevel="4" x14ac:dyDescent="0.25">
      <c r="A36" s="13" t="s">
        <v>5</v>
      </c>
      <c r="B36" s="14" t="s">
        <v>61</v>
      </c>
      <c r="C36" s="15">
        <v>0</v>
      </c>
      <c r="D36" s="16">
        <v>40024.720000000001</v>
      </c>
      <c r="E36" s="17">
        <f t="shared" si="2"/>
        <v>40024.720000000001</v>
      </c>
      <c r="F36" s="27" t="s">
        <v>192</v>
      </c>
    </row>
    <row r="37" spans="1:6" ht="30" outlineLevel="4" x14ac:dyDescent="0.25">
      <c r="A37" s="13" t="s">
        <v>57</v>
      </c>
      <c r="B37" s="14" t="s">
        <v>62</v>
      </c>
      <c r="C37" s="15">
        <v>6493894</v>
      </c>
      <c r="D37" s="16">
        <v>7622029.3300000001</v>
      </c>
      <c r="E37" s="17">
        <f t="shared" si="2"/>
        <v>1128135.33</v>
      </c>
      <c r="F37" s="27"/>
    </row>
    <row r="38" spans="1:6" outlineLevel="4" x14ac:dyDescent="0.25">
      <c r="A38" s="13" t="s">
        <v>58</v>
      </c>
      <c r="B38" s="14" t="s">
        <v>63</v>
      </c>
      <c r="C38" s="15">
        <v>0</v>
      </c>
      <c r="D38" s="16">
        <v>32883.67</v>
      </c>
      <c r="E38" s="17">
        <f t="shared" si="2"/>
        <v>32883.67</v>
      </c>
      <c r="F38" s="27"/>
    </row>
    <row r="39" spans="1:6" ht="18" customHeight="1" outlineLevel="4" x14ac:dyDescent="0.25">
      <c r="A39" s="34" t="s">
        <v>59</v>
      </c>
      <c r="B39" s="14" t="s">
        <v>64</v>
      </c>
      <c r="C39" s="15">
        <v>5704550</v>
      </c>
      <c r="D39" s="16">
        <v>6821974</v>
      </c>
      <c r="E39" s="17">
        <f t="shared" si="2"/>
        <v>1117424</v>
      </c>
      <c r="F39" s="27"/>
    </row>
    <row r="40" spans="1:6" ht="18" customHeight="1" outlineLevel="4" x14ac:dyDescent="0.25">
      <c r="A40" s="35"/>
      <c r="B40" s="14" t="s">
        <v>65</v>
      </c>
      <c r="C40" s="15">
        <v>8064495</v>
      </c>
      <c r="D40" s="16">
        <v>7810690.25</v>
      </c>
      <c r="E40" s="17">
        <f t="shared" si="2"/>
        <v>-253804.75</v>
      </c>
      <c r="F40" s="27"/>
    </row>
    <row r="41" spans="1:6" ht="72.75" customHeight="1" outlineLevel="4" x14ac:dyDescent="0.25">
      <c r="A41" s="34" t="s">
        <v>18</v>
      </c>
      <c r="B41" s="14" t="s">
        <v>66</v>
      </c>
      <c r="C41" s="15">
        <v>0</v>
      </c>
      <c r="D41" s="16">
        <v>236000</v>
      </c>
      <c r="E41" s="17">
        <f t="shared" si="2"/>
        <v>236000</v>
      </c>
      <c r="F41" s="27" t="s">
        <v>190</v>
      </c>
    </row>
    <row r="42" spans="1:6" ht="77.25" customHeight="1" outlineLevel="4" x14ac:dyDescent="0.25">
      <c r="A42" s="35"/>
      <c r="B42" s="14" t="s">
        <v>67</v>
      </c>
      <c r="C42" s="15">
        <v>0</v>
      </c>
      <c r="D42" s="16">
        <v>127141</v>
      </c>
      <c r="E42" s="17">
        <f t="shared" si="2"/>
        <v>127141</v>
      </c>
      <c r="F42" s="27" t="s">
        <v>190</v>
      </c>
    </row>
    <row r="43" spans="1:6" outlineLevel="4" x14ac:dyDescent="0.25">
      <c r="A43" s="13" t="s">
        <v>60</v>
      </c>
      <c r="B43" s="14" t="s">
        <v>68</v>
      </c>
      <c r="C43" s="15">
        <v>0</v>
      </c>
      <c r="D43" s="16">
        <v>12942294.789999999</v>
      </c>
      <c r="E43" s="17">
        <f t="shared" si="2"/>
        <v>12942294.789999999</v>
      </c>
      <c r="F43" s="27"/>
    </row>
    <row r="44" spans="1:6" outlineLevel="4" x14ac:dyDescent="0.25">
      <c r="A44" s="7"/>
      <c r="B44" s="18"/>
      <c r="C44" s="9">
        <f>SUM(C16:C43)</f>
        <v>108063718.73999999</v>
      </c>
      <c r="D44" s="9">
        <f>SUM(D16:D43)</f>
        <v>147484369.60999998</v>
      </c>
      <c r="E44" s="9">
        <f>SUM(E16:E43)</f>
        <v>39420650.869999997</v>
      </c>
      <c r="F44" s="28"/>
    </row>
    <row r="45" spans="1:6" ht="28.5" x14ac:dyDescent="0.25">
      <c r="A45" s="7" t="s">
        <v>2</v>
      </c>
      <c r="B45" s="18"/>
      <c r="C45" s="15"/>
      <c r="D45" s="16"/>
      <c r="E45" s="17"/>
      <c r="F45" s="27"/>
    </row>
    <row r="46" spans="1:6" ht="75" outlineLevel="4" x14ac:dyDescent="0.25">
      <c r="A46" s="13" t="s">
        <v>75</v>
      </c>
      <c r="B46" s="14" t="s">
        <v>86</v>
      </c>
      <c r="C46" s="15">
        <v>226800</v>
      </c>
      <c r="D46" s="16">
        <v>174800</v>
      </c>
      <c r="E46" s="17">
        <f t="shared" si="2"/>
        <v>-52000</v>
      </c>
      <c r="F46" s="27" t="s">
        <v>191</v>
      </c>
    </row>
    <row r="47" spans="1:6" ht="31.5" customHeight="1" outlineLevel="4" x14ac:dyDescent="0.25">
      <c r="A47" s="13" t="s">
        <v>74</v>
      </c>
      <c r="B47" s="14" t="s">
        <v>87</v>
      </c>
      <c r="C47" s="15">
        <v>367000</v>
      </c>
      <c r="D47" s="16">
        <v>2073682</v>
      </c>
      <c r="E47" s="17">
        <f t="shared" ref="E47:E60" si="3">D47-C47</f>
        <v>1706682</v>
      </c>
      <c r="F47" s="27"/>
    </row>
    <row r="48" spans="1:6" ht="85.5" customHeight="1" outlineLevel="4" x14ac:dyDescent="0.25">
      <c r="A48" s="34" t="s">
        <v>76</v>
      </c>
      <c r="B48" s="14" t="s">
        <v>88</v>
      </c>
      <c r="C48" s="15">
        <v>539000</v>
      </c>
      <c r="D48" s="16">
        <v>247708</v>
      </c>
      <c r="E48" s="17">
        <f t="shared" si="3"/>
        <v>-291292</v>
      </c>
      <c r="F48" s="27" t="s">
        <v>191</v>
      </c>
    </row>
    <row r="49" spans="1:6" ht="21.75" customHeight="1" outlineLevel="4" x14ac:dyDescent="0.25">
      <c r="A49" s="35"/>
      <c r="B49" s="14" t="s">
        <v>89</v>
      </c>
      <c r="C49" s="15">
        <v>0</v>
      </c>
      <c r="D49" s="16">
        <v>5000</v>
      </c>
      <c r="E49" s="17">
        <f t="shared" si="3"/>
        <v>5000</v>
      </c>
      <c r="F49" s="27"/>
    </row>
    <row r="50" spans="1:6" ht="45" outlineLevel="4" x14ac:dyDescent="0.25">
      <c r="A50" s="13" t="s">
        <v>5</v>
      </c>
      <c r="B50" s="14" t="s">
        <v>90</v>
      </c>
      <c r="C50" s="15">
        <v>0</v>
      </c>
      <c r="D50" s="16">
        <v>64715.14</v>
      </c>
      <c r="E50" s="17">
        <f t="shared" si="3"/>
        <v>64715.14</v>
      </c>
      <c r="F50" s="27" t="s">
        <v>192</v>
      </c>
    </row>
    <row r="51" spans="1:6" ht="90" outlineLevel="4" x14ac:dyDescent="0.25">
      <c r="A51" s="13" t="s">
        <v>7</v>
      </c>
      <c r="B51" s="14" t="s">
        <v>91</v>
      </c>
      <c r="C51" s="15">
        <v>0</v>
      </c>
      <c r="D51" s="16">
        <v>251286</v>
      </c>
      <c r="E51" s="17">
        <f t="shared" si="3"/>
        <v>251286</v>
      </c>
      <c r="F51" s="27" t="s">
        <v>192</v>
      </c>
    </row>
    <row r="52" spans="1:6" ht="31.5" customHeight="1" outlineLevel="4" x14ac:dyDescent="0.25">
      <c r="A52" s="13" t="s">
        <v>77</v>
      </c>
      <c r="B52" s="14" t="s">
        <v>92</v>
      </c>
      <c r="C52" s="15">
        <v>473965</v>
      </c>
      <c r="D52" s="16">
        <v>1040965</v>
      </c>
      <c r="E52" s="17">
        <f t="shared" si="3"/>
        <v>567000</v>
      </c>
      <c r="F52" s="27"/>
    </row>
    <row r="53" spans="1:6" ht="20.25" customHeight="1" outlineLevel="4" x14ac:dyDescent="0.25">
      <c r="A53" s="7"/>
      <c r="B53" s="18"/>
      <c r="C53" s="9">
        <f>SUM(C46:C52)</f>
        <v>1606765</v>
      </c>
      <c r="D53" s="9">
        <f>SUM(D46:D52)</f>
        <v>3858156.14</v>
      </c>
      <c r="E53" s="9">
        <f>SUM(E46:E52)</f>
        <v>2251391.1399999997</v>
      </c>
      <c r="F53" s="27"/>
    </row>
    <row r="54" spans="1:6" ht="21.75" customHeight="1" x14ac:dyDescent="0.25">
      <c r="A54" s="7" t="s">
        <v>3</v>
      </c>
      <c r="B54" s="18"/>
      <c r="C54" s="9"/>
      <c r="D54" s="10"/>
      <c r="E54" s="11"/>
      <c r="F54" s="27"/>
    </row>
    <row r="55" spans="1:6" ht="45" outlineLevel="4" x14ac:dyDescent="0.25">
      <c r="A55" s="13" t="s">
        <v>5</v>
      </c>
      <c r="B55" s="14" t="s">
        <v>93</v>
      </c>
      <c r="C55" s="15">
        <v>0</v>
      </c>
      <c r="D55" s="16">
        <v>449255.49</v>
      </c>
      <c r="E55" s="17">
        <f t="shared" si="3"/>
        <v>449255.49</v>
      </c>
      <c r="F55" s="27" t="s">
        <v>192</v>
      </c>
    </row>
    <row r="56" spans="1:6" ht="90" outlineLevel="4" x14ac:dyDescent="0.25">
      <c r="A56" s="13" t="s">
        <v>7</v>
      </c>
      <c r="B56" s="14" t="s">
        <v>94</v>
      </c>
      <c r="C56" s="15">
        <v>0</v>
      </c>
      <c r="D56" s="16">
        <v>79577</v>
      </c>
      <c r="E56" s="17">
        <f t="shared" si="3"/>
        <v>79577</v>
      </c>
      <c r="F56" s="27" t="s">
        <v>192</v>
      </c>
    </row>
    <row r="57" spans="1:6" ht="77.25" customHeight="1" outlineLevel="4" x14ac:dyDescent="0.25">
      <c r="A57" s="13" t="s">
        <v>78</v>
      </c>
      <c r="B57" s="14" t="s">
        <v>95</v>
      </c>
      <c r="C57" s="15">
        <v>300000</v>
      </c>
      <c r="D57" s="16">
        <v>89141</v>
      </c>
      <c r="E57" s="17">
        <f t="shared" si="3"/>
        <v>-210859</v>
      </c>
      <c r="F57" s="27" t="s">
        <v>191</v>
      </c>
    </row>
    <row r="58" spans="1:6" ht="75" outlineLevel="4" x14ac:dyDescent="0.25">
      <c r="A58" s="13" t="s">
        <v>75</v>
      </c>
      <c r="B58" s="14" t="s">
        <v>96</v>
      </c>
      <c r="C58" s="15">
        <v>544000</v>
      </c>
      <c r="D58" s="16">
        <v>503600</v>
      </c>
      <c r="E58" s="17">
        <f t="shared" si="3"/>
        <v>-40400</v>
      </c>
      <c r="F58" s="27" t="s">
        <v>191</v>
      </c>
    </row>
    <row r="59" spans="1:6" ht="77.25" customHeight="1" outlineLevel="4" x14ac:dyDescent="0.25">
      <c r="A59" s="34" t="s">
        <v>79</v>
      </c>
      <c r="B59" s="14" t="s">
        <v>97</v>
      </c>
      <c r="C59" s="15">
        <v>458630</v>
      </c>
      <c r="D59" s="16">
        <v>327931.13</v>
      </c>
      <c r="E59" s="17">
        <f t="shared" si="3"/>
        <v>-130698.87</v>
      </c>
      <c r="F59" s="27" t="s">
        <v>191</v>
      </c>
    </row>
    <row r="60" spans="1:6" ht="29.25" customHeight="1" outlineLevel="4" x14ac:dyDescent="0.25">
      <c r="A60" s="35"/>
      <c r="B60" s="14" t="s">
        <v>98</v>
      </c>
      <c r="C60" s="15">
        <v>0</v>
      </c>
      <c r="D60" s="16">
        <v>210000</v>
      </c>
      <c r="E60" s="17">
        <f t="shared" si="3"/>
        <v>210000</v>
      </c>
      <c r="F60" s="27"/>
    </row>
    <row r="61" spans="1:6" ht="50.25" customHeight="1" outlineLevel="4" x14ac:dyDescent="0.25">
      <c r="A61" s="13" t="s">
        <v>31</v>
      </c>
      <c r="B61" s="14" t="s">
        <v>99</v>
      </c>
      <c r="C61" s="15">
        <v>20914315</v>
      </c>
      <c r="D61" s="16">
        <v>25005189.93</v>
      </c>
      <c r="E61" s="17">
        <f t="shared" ref="E61:E76" si="4">D61-C61</f>
        <v>4090874.9299999997</v>
      </c>
      <c r="F61" s="27"/>
    </row>
    <row r="62" spans="1:6" ht="30" outlineLevel="4" x14ac:dyDescent="0.25">
      <c r="A62" s="13" t="s">
        <v>6</v>
      </c>
      <c r="B62" s="14" t="s">
        <v>100</v>
      </c>
      <c r="C62" s="15">
        <v>1710172</v>
      </c>
      <c r="D62" s="16">
        <v>2797871</v>
      </c>
      <c r="E62" s="17">
        <f t="shared" si="4"/>
        <v>1087699</v>
      </c>
      <c r="F62" s="27"/>
    </row>
    <row r="63" spans="1:6" ht="108" customHeight="1" outlineLevel="4" x14ac:dyDescent="0.25">
      <c r="A63" s="13" t="s">
        <v>80</v>
      </c>
      <c r="B63" s="14" t="s">
        <v>101</v>
      </c>
      <c r="C63" s="15">
        <v>0</v>
      </c>
      <c r="D63" s="16">
        <v>241580</v>
      </c>
      <c r="E63" s="17">
        <f t="shared" si="4"/>
        <v>241580</v>
      </c>
      <c r="F63" s="27" t="s">
        <v>192</v>
      </c>
    </row>
    <row r="64" spans="1:6" ht="45" outlineLevel="4" x14ac:dyDescent="0.25">
      <c r="A64" s="13" t="s">
        <v>81</v>
      </c>
      <c r="B64" s="14" t="s">
        <v>102</v>
      </c>
      <c r="C64" s="15">
        <v>2952081</v>
      </c>
      <c r="D64" s="16">
        <v>3244294</v>
      </c>
      <c r="E64" s="17">
        <f t="shared" si="4"/>
        <v>292213</v>
      </c>
      <c r="F64" s="27" t="s">
        <v>192</v>
      </c>
    </row>
    <row r="65" spans="1:6" ht="90" outlineLevel="4" x14ac:dyDescent="0.25">
      <c r="A65" s="13" t="s">
        <v>7</v>
      </c>
      <c r="B65" s="14" t="s">
        <v>103</v>
      </c>
      <c r="C65" s="15">
        <v>0</v>
      </c>
      <c r="D65" s="16">
        <v>118008</v>
      </c>
      <c r="E65" s="17">
        <f t="shared" si="4"/>
        <v>118008</v>
      </c>
      <c r="F65" s="27" t="s">
        <v>192</v>
      </c>
    </row>
    <row r="66" spans="1:6" ht="30" outlineLevel="4" x14ac:dyDescent="0.25">
      <c r="A66" s="13" t="s">
        <v>82</v>
      </c>
      <c r="B66" s="14" t="s">
        <v>104</v>
      </c>
      <c r="C66" s="15">
        <v>750000</v>
      </c>
      <c r="D66" s="16">
        <v>1195000</v>
      </c>
      <c r="E66" s="17">
        <f t="shared" si="4"/>
        <v>445000</v>
      </c>
      <c r="F66" s="27"/>
    </row>
    <row r="67" spans="1:6" outlineLevel="4" x14ac:dyDescent="0.25">
      <c r="A67" s="13" t="s">
        <v>83</v>
      </c>
      <c r="B67" s="14" t="s">
        <v>105</v>
      </c>
      <c r="C67" s="15">
        <v>285031</v>
      </c>
      <c r="D67" s="16">
        <v>364650</v>
      </c>
      <c r="E67" s="17">
        <f t="shared" si="4"/>
        <v>79619</v>
      </c>
      <c r="F67" s="27"/>
    </row>
    <row r="68" spans="1:6" ht="45" outlineLevel="4" x14ac:dyDescent="0.25">
      <c r="A68" s="13" t="s">
        <v>84</v>
      </c>
      <c r="B68" s="14" t="s">
        <v>106</v>
      </c>
      <c r="C68" s="15">
        <v>89166836.260000005</v>
      </c>
      <c r="D68" s="16">
        <v>74798488.370000005</v>
      </c>
      <c r="E68" s="17">
        <f t="shared" si="4"/>
        <v>-14368347.890000001</v>
      </c>
      <c r="F68" s="27"/>
    </row>
    <row r="69" spans="1:6" ht="45" outlineLevel="4" x14ac:dyDescent="0.25">
      <c r="A69" s="13" t="s">
        <v>85</v>
      </c>
      <c r="B69" s="14" t="s">
        <v>107</v>
      </c>
      <c r="C69" s="15">
        <v>0</v>
      </c>
      <c r="D69" s="16">
        <v>151581.70000000001</v>
      </c>
      <c r="E69" s="17">
        <f t="shared" si="4"/>
        <v>151581.70000000001</v>
      </c>
      <c r="F69" s="27"/>
    </row>
    <row r="70" spans="1:6" ht="60" outlineLevel="4" x14ac:dyDescent="0.25">
      <c r="A70" s="13" t="s">
        <v>108</v>
      </c>
      <c r="B70" s="14" t="s">
        <v>121</v>
      </c>
      <c r="C70" s="15">
        <v>15341575.189999999</v>
      </c>
      <c r="D70" s="16">
        <v>11231225.08</v>
      </c>
      <c r="E70" s="17">
        <f t="shared" si="4"/>
        <v>-4110350.1099999994</v>
      </c>
      <c r="F70" s="27"/>
    </row>
    <row r="71" spans="1:6" ht="33" customHeight="1" outlineLevel="4" x14ac:dyDescent="0.25">
      <c r="A71" s="34" t="s">
        <v>109</v>
      </c>
      <c r="B71" s="14" t="s">
        <v>122</v>
      </c>
      <c r="C71" s="15">
        <v>0</v>
      </c>
      <c r="D71" s="16">
        <v>18361523.84</v>
      </c>
      <c r="E71" s="17">
        <f t="shared" si="4"/>
        <v>18361523.84</v>
      </c>
      <c r="F71" s="27" t="s">
        <v>192</v>
      </c>
    </row>
    <row r="72" spans="1:6" ht="33" customHeight="1" outlineLevel="4" x14ac:dyDescent="0.25">
      <c r="A72" s="35"/>
      <c r="B72" s="14" t="s">
        <v>123</v>
      </c>
      <c r="C72" s="15">
        <v>46240116.32</v>
      </c>
      <c r="D72" s="16">
        <v>95240713.569999993</v>
      </c>
      <c r="E72" s="17">
        <f t="shared" si="4"/>
        <v>49000597.249999993</v>
      </c>
      <c r="F72" s="27" t="s">
        <v>192</v>
      </c>
    </row>
    <row r="73" spans="1:6" ht="60" outlineLevel="4" x14ac:dyDescent="0.25">
      <c r="A73" s="13" t="s">
        <v>110</v>
      </c>
      <c r="B73" s="14" t="s">
        <v>124</v>
      </c>
      <c r="C73" s="15">
        <v>40668904.490000002</v>
      </c>
      <c r="D73" s="16">
        <v>33814374.159999996</v>
      </c>
      <c r="E73" s="17">
        <f t="shared" si="4"/>
        <v>-6854530.3300000057</v>
      </c>
      <c r="F73" s="27"/>
    </row>
    <row r="74" spans="1:6" ht="45" outlineLevel="4" x14ac:dyDescent="0.25">
      <c r="A74" s="13" t="s">
        <v>111</v>
      </c>
      <c r="B74" s="14" t="s">
        <v>125</v>
      </c>
      <c r="C74" s="15">
        <v>0</v>
      </c>
      <c r="D74" s="16">
        <v>205000</v>
      </c>
      <c r="E74" s="17">
        <f t="shared" si="4"/>
        <v>205000</v>
      </c>
      <c r="F74" s="27"/>
    </row>
    <row r="75" spans="1:6" ht="30" outlineLevel="4" x14ac:dyDescent="0.25">
      <c r="A75" s="13" t="s">
        <v>112</v>
      </c>
      <c r="B75" s="14" t="s">
        <v>126</v>
      </c>
      <c r="C75" s="15">
        <v>500000</v>
      </c>
      <c r="D75" s="16">
        <v>1851377</v>
      </c>
      <c r="E75" s="17">
        <f t="shared" si="4"/>
        <v>1351377</v>
      </c>
      <c r="F75" s="27"/>
    </row>
    <row r="76" spans="1:6" ht="45" outlineLevel="4" x14ac:dyDescent="0.25">
      <c r="A76" s="13" t="s">
        <v>111</v>
      </c>
      <c r="B76" s="14" t="s">
        <v>127</v>
      </c>
      <c r="C76" s="15">
        <v>0</v>
      </c>
      <c r="D76" s="16">
        <v>1324979.3</v>
      </c>
      <c r="E76" s="17">
        <f t="shared" si="4"/>
        <v>1324979.3</v>
      </c>
      <c r="F76" s="27"/>
    </row>
    <row r="77" spans="1:6" ht="125.25" customHeight="1" outlineLevel="4" x14ac:dyDescent="0.25">
      <c r="A77" s="13" t="s">
        <v>113</v>
      </c>
      <c r="B77" s="14" t="s">
        <v>128</v>
      </c>
      <c r="C77" s="15">
        <v>4043736</v>
      </c>
      <c r="D77" s="16">
        <v>3249838.25</v>
      </c>
      <c r="E77" s="17">
        <f t="shared" ref="E77:E97" si="5">D77-C77</f>
        <v>-793897.75</v>
      </c>
      <c r="F77" s="27"/>
    </row>
    <row r="78" spans="1:6" ht="51" customHeight="1" outlineLevel="4" x14ac:dyDescent="0.25">
      <c r="A78" s="13" t="s">
        <v>79</v>
      </c>
      <c r="B78" s="14" t="s">
        <v>129</v>
      </c>
      <c r="C78" s="15">
        <v>670950</v>
      </c>
      <c r="D78" s="16">
        <v>690447.54</v>
      </c>
      <c r="E78" s="17">
        <f t="shared" si="5"/>
        <v>19497.540000000037</v>
      </c>
      <c r="F78" s="27"/>
    </row>
    <row r="79" spans="1:6" ht="93" customHeight="1" outlineLevel="4" x14ac:dyDescent="0.25">
      <c r="A79" s="13" t="s">
        <v>114</v>
      </c>
      <c r="B79" s="14" t="s">
        <v>130</v>
      </c>
      <c r="C79" s="15">
        <v>3427111.2</v>
      </c>
      <c r="D79" s="16">
        <v>9772055.8000000007</v>
      </c>
      <c r="E79" s="17">
        <f t="shared" si="5"/>
        <v>6344944.6000000006</v>
      </c>
      <c r="F79" s="27"/>
    </row>
    <row r="80" spans="1:6" outlineLevel="4" x14ac:dyDescent="0.25">
      <c r="A80" s="13" t="s">
        <v>115</v>
      </c>
      <c r="B80" s="14" t="s">
        <v>131</v>
      </c>
      <c r="C80" s="15">
        <v>537635</v>
      </c>
      <c r="D80" s="16">
        <v>415119.21</v>
      </c>
      <c r="E80" s="17">
        <f t="shared" si="5"/>
        <v>-122515.78999999998</v>
      </c>
      <c r="F80" s="27"/>
    </row>
    <row r="81" spans="1:6" ht="34.5" customHeight="1" outlineLevel="4" x14ac:dyDescent="0.25">
      <c r="A81" s="13" t="s">
        <v>116</v>
      </c>
      <c r="B81" s="14" t="s">
        <v>132</v>
      </c>
      <c r="C81" s="15">
        <v>2921500</v>
      </c>
      <c r="D81" s="16">
        <v>3739061.37</v>
      </c>
      <c r="E81" s="17">
        <f t="shared" si="5"/>
        <v>817561.37000000011</v>
      </c>
      <c r="F81" s="27"/>
    </row>
    <row r="82" spans="1:6" ht="74.25" customHeight="1" outlineLevel="4" x14ac:dyDescent="0.25">
      <c r="A82" s="13" t="s">
        <v>117</v>
      </c>
      <c r="B82" s="14" t="s">
        <v>133</v>
      </c>
      <c r="C82" s="15">
        <v>0</v>
      </c>
      <c r="D82" s="16">
        <v>6887440</v>
      </c>
      <c r="E82" s="17">
        <f t="shared" si="5"/>
        <v>6887440</v>
      </c>
      <c r="F82" s="27" t="s">
        <v>192</v>
      </c>
    </row>
    <row r="83" spans="1:6" ht="30" outlineLevel="4" x14ac:dyDescent="0.25">
      <c r="A83" s="13" t="s">
        <v>116</v>
      </c>
      <c r="B83" s="14" t="s">
        <v>134</v>
      </c>
      <c r="C83" s="15">
        <v>975000</v>
      </c>
      <c r="D83" s="16">
        <v>377246.4</v>
      </c>
      <c r="E83" s="17">
        <f t="shared" si="5"/>
        <v>-597753.59999999998</v>
      </c>
      <c r="F83" s="27"/>
    </row>
    <row r="84" spans="1:6" ht="30" outlineLevel="4" x14ac:dyDescent="0.25">
      <c r="A84" s="13" t="s">
        <v>118</v>
      </c>
      <c r="B84" s="14" t="s">
        <v>135</v>
      </c>
      <c r="C84" s="15">
        <v>16973690</v>
      </c>
      <c r="D84" s="16">
        <v>6725688.75</v>
      </c>
      <c r="E84" s="17">
        <f t="shared" si="5"/>
        <v>-10248001.25</v>
      </c>
      <c r="F84" s="27"/>
    </row>
    <row r="85" spans="1:6" ht="45" outlineLevel="4" x14ac:dyDescent="0.25">
      <c r="A85" s="13" t="s">
        <v>111</v>
      </c>
      <c r="B85" s="14" t="s">
        <v>136</v>
      </c>
      <c r="C85" s="15">
        <v>0</v>
      </c>
      <c r="D85" s="16">
        <v>70000</v>
      </c>
      <c r="E85" s="17">
        <f t="shared" si="5"/>
        <v>70000</v>
      </c>
      <c r="F85" s="27"/>
    </row>
    <row r="86" spans="1:6" ht="76.5" customHeight="1" outlineLevel="4" x14ac:dyDescent="0.25">
      <c r="A86" s="13" t="s">
        <v>23</v>
      </c>
      <c r="B86" s="14" t="s">
        <v>137</v>
      </c>
      <c r="C86" s="15">
        <v>0</v>
      </c>
      <c r="D86" s="16">
        <v>2447720</v>
      </c>
      <c r="E86" s="17">
        <f t="shared" si="5"/>
        <v>2447720</v>
      </c>
      <c r="F86" s="27" t="s">
        <v>192</v>
      </c>
    </row>
    <row r="87" spans="1:6" ht="30" outlineLevel="4" x14ac:dyDescent="0.25">
      <c r="A87" s="13" t="s">
        <v>118</v>
      </c>
      <c r="B87" s="14" t="s">
        <v>138</v>
      </c>
      <c r="C87" s="15">
        <v>0</v>
      </c>
      <c r="D87" s="16">
        <v>483026.72</v>
      </c>
      <c r="E87" s="17">
        <f t="shared" si="5"/>
        <v>483026.72</v>
      </c>
      <c r="F87" s="27"/>
    </row>
    <row r="88" spans="1:6" ht="75.75" customHeight="1" outlineLevel="4" x14ac:dyDescent="0.25">
      <c r="A88" s="13" t="s">
        <v>119</v>
      </c>
      <c r="B88" s="14" t="s">
        <v>139</v>
      </c>
      <c r="C88" s="15">
        <v>500000</v>
      </c>
      <c r="D88" s="16">
        <v>12354249</v>
      </c>
      <c r="E88" s="17">
        <f t="shared" si="5"/>
        <v>11854249</v>
      </c>
      <c r="F88" s="27" t="s">
        <v>190</v>
      </c>
    </row>
    <row r="89" spans="1:6" ht="30" outlineLevel="4" x14ac:dyDescent="0.25">
      <c r="A89" s="13" t="s">
        <v>120</v>
      </c>
      <c r="B89" s="14" t="s">
        <v>140</v>
      </c>
      <c r="C89" s="15">
        <v>0</v>
      </c>
      <c r="D89" s="16">
        <v>165203</v>
      </c>
      <c r="E89" s="17">
        <f t="shared" si="5"/>
        <v>165203</v>
      </c>
      <c r="F89" s="27"/>
    </row>
    <row r="90" spans="1:6" ht="30" outlineLevel="4" x14ac:dyDescent="0.25">
      <c r="A90" s="13" t="s">
        <v>116</v>
      </c>
      <c r="B90" s="14" t="s">
        <v>141</v>
      </c>
      <c r="C90" s="15">
        <v>4833810.18</v>
      </c>
      <c r="D90" s="16">
        <v>12121189.02</v>
      </c>
      <c r="E90" s="17">
        <f t="shared" si="5"/>
        <v>7287378.8399999999</v>
      </c>
      <c r="F90" s="27"/>
    </row>
    <row r="91" spans="1:6" ht="30" outlineLevel="4" x14ac:dyDescent="0.25">
      <c r="A91" s="13" t="s">
        <v>118</v>
      </c>
      <c r="B91" s="14" t="s">
        <v>142</v>
      </c>
      <c r="C91" s="15">
        <v>6530640.8399999999</v>
      </c>
      <c r="D91" s="16">
        <v>0</v>
      </c>
      <c r="E91" s="17">
        <f t="shared" si="5"/>
        <v>-6530640.8399999999</v>
      </c>
      <c r="F91" s="27"/>
    </row>
    <row r="92" spans="1:6" ht="18" customHeight="1" outlineLevel="4" x14ac:dyDescent="0.25">
      <c r="A92" s="34" t="s">
        <v>111</v>
      </c>
      <c r="B92" s="14" t="s">
        <v>143</v>
      </c>
      <c r="C92" s="15">
        <v>0</v>
      </c>
      <c r="D92" s="16">
        <v>52293.26</v>
      </c>
      <c r="E92" s="17">
        <f t="shared" si="5"/>
        <v>52293.26</v>
      </c>
      <c r="F92" s="27"/>
    </row>
    <row r="93" spans="1:6" ht="18" customHeight="1" outlineLevel="4" x14ac:dyDescent="0.25">
      <c r="A93" s="39"/>
      <c r="B93" s="14" t="s">
        <v>144</v>
      </c>
      <c r="C93" s="15">
        <v>0</v>
      </c>
      <c r="D93" s="16">
        <v>2000</v>
      </c>
      <c r="E93" s="17">
        <f t="shared" si="5"/>
        <v>2000</v>
      </c>
      <c r="F93" s="27"/>
    </row>
    <row r="94" spans="1:6" ht="18" customHeight="1" outlineLevel="4" x14ac:dyDescent="0.25">
      <c r="A94" s="35"/>
      <c r="B94" s="14" t="s">
        <v>145</v>
      </c>
      <c r="C94" s="15">
        <v>0</v>
      </c>
      <c r="D94" s="16">
        <v>252803.5</v>
      </c>
      <c r="E94" s="17">
        <f t="shared" si="5"/>
        <v>252803.5</v>
      </c>
      <c r="F94" s="27"/>
    </row>
    <row r="95" spans="1:6" ht="33" customHeight="1" outlineLevel="4" x14ac:dyDescent="0.25">
      <c r="A95" s="13" t="s">
        <v>146</v>
      </c>
      <c r="B95" s="14" t="s">
        <v>158</v>
      </c>
      <c r="C95" s="15">
        <v>4835508</v>
      </c>
      <c r="D95" s="16">
        <v>0</v>
      </c>
      <c r="E95" s="17">
        <f t="shared" si="5"/>
        <v>-4835508</v>
      </c>
      <c r="F95" s="27"/>
    </row>
    <row r="96" spans="1:6" outlineLevel="4" x14ac:dyDescent="0.25">
      <c r="A96" s="13" t="s">
        <v>147</v>
      </c>
      <c r="B96" s="14" t="s">
        <v>159</v>
      </c>
      <c r="C96" s="15">
        <v>0</v>
      </c>
      <c r="D96" s="16">
        <v>30000</v>
      </c>
      <c r="E96" s="17">
        <f t="shared" si="5"/>
        <v>30000</v>
      </c>
      <c r="F96" s="27"/>
    </row>
    <row r="97" spans="1:6" ht="45" outlineLevel="4" x14ac:dyDescent="0.25">
      <c r="A97" s="13" t="s">
        <v>148</v>
      </c>
      <c r="B97" s="14" t="s">
        <v>160</v>
      </c>
      <c r="C97" s="15">
        <v>288066.08</v>
      </c>
      <c r="D97" s="16">
        <v>216049.56</v>
      </c>
      <c r="E97" s="17">
        <f t="shared" si="5"/>
        <v>-72016.520000000019</v>
      </c>
      <c r="F97" s="27"/>
    </row>
    <row r="98" spans="1:6" ht="30.75" customHeight="1" outlineLevel="4" x14ac:dyDescent="0.25">
      <c r="A98" s="13" t="s">
        <v>146</v>
      </c>
      <c r="B98" s="14" t="s">
        <v>161</v>
      </c>
      <c r="C98" s="15">
        <v>1934203.2</v>
      </c>
      <c r="D98" s="16">
        <v>7089037.2000000002</v>
      </c>
      <c r="E98" s="17">
        <f t="shared" ref="E98:E113" si="6">D98-C98</f>
        <v>5154834</v>
      </c>
      <c r="F98" s="27"/>
    </row>
    <row r="99" spans="1:6" ht="60" outlineLevel="4" x14ac:dyDescent="0.25">
      <c r="A99" s="13" t="s">
        <v>149</v>
      </c>
      <c r="B99" s="14" t="s">
        <v>162</v>
      </c>
      <c r="C99" s="15">
        <v>18064728</v>
      </c>
      <c r="D99" s="16">
        <v>18975152</v>
      </c>
      <c r="E99" s="17">
        <f t="shared" si="6"/>
        <v>910424</v>
      </c>
      <c r="F99" s="27"/>
    </row>
    <row r="100" spans="1:6" ht="45" outlineLevel="4" x14ac:dyDescent="0.25">
      <c r="A100" s="13" t="s">
        <v>111</v>
      </c>
      <c r="B100" s="14" t="s">
        <v>163</v>
      </c>
      <c r="C100" s="15">
        <v>0</v>
      </c>
      <c r="D100" s="16">
        <v>18000</v>
      </c>
      <c r="E100" s="17">
        <f t="shared" si="6"/>
        <v>18000</v>
      </c>
      <c r="F100" s="27"/>
    </row>
    <row r="101" spans="1:6" ht="21" customHeight="1" outlineLevel="4" x14ac:dyDescent="0.25">
      <c r="A101" s="13"/>
      <c r="B101" s="14"/>
      <c r="C101" s="9">
        <f>SUM(C55:C100)</f>
        <v>286368239.75999999</v>
      </c>
      <c r="D101" s="9">
        <f>SUM(D55:D100)</f>
        <v>357738981.14999998</v>
      </c>
      <c r="E101" s="9">
        <f>SUM(E55:E100)</f>
        <v>71370741.389999986</v>
      </c>
      <c r="F101" s="27"/>
    </row>
    <row r="102" spans="1:6" ht="28.5" x14ac:dyDescent="0.25">
      <c r="A102" s="7" t="s">
        <v>4</v>
      </c>
      <c r="B102" s="18"/>
      <c r="C102" s="9"/>
      <c r="D102" s="10"/>
      <c r="E102" s="11"/>
      <c r="F102" s="27"/>
    </row>
    <row r="103" spans="1:6" ht="75" outlineLevel="4" x14ac:dyDescent="0.25">
      <c r="A103" s="34" t="s">
        <v>195</v>
      </c>
      <c r="B103" s="14" t="s">
        <v>164</v>
      </c>
      <c r="C103" s="15">
        <v>5675220</v>
      </c>
      <c r="D103" s="16">
        <v>5436535</v>
      </c>
      <c r="E103" s="17">
        <f t="shared" si="6"/>
        <v>-238685</v>
      </c>
      <c r="F103" s="27" t="s">
        <v>191</v>
      </c>
    </row>
    <row r="104" spans="1:6" outlineLevel="4" x14ac:dyDescent="0.25">
      <c r="A104" s="35"/>
      <c r="B104" s="14" t="s">
        <v>165</v>
      </c>
      <c r="C104" s="15">
        <v>2104524.6800000002</v>
      </c>
      <c r="D104" s="16">
        <v>2729339.68</v>
      </c>
      <c r="E104" s="17">
        <f t="shared" si="6"/>
        <v>624815</v>
      </c>
      <c r="F104" s="27"/>
    </row>
    <row r="105" spans="1:6" ht="75" outlineLevel="4" x14ac:dyDescent="0.25">
      <c r="A105" s="34" t="s">
        <v>150</v>
      </c>
      <c r="B105" s="14" t="s">
        <v>166</v>
      </c>
      <c r="C105" s="15">
        <v>10757040</v>
      </c>
      <c r="D105" s="16">
        <v>7467040</v>
      </c>
      <c r="E105" s="17">
        <f t="shared" si="6"/>
        <v>-3290000</v>
      </c>
      <c r="F105" s="27" t="s">
        <v>191</v>
      </c>
    </row>
    <row r="106" spans="1:6" ht="75" outlineLevel="4" x14ac:dyDescent="0.25">
      <c r="A106" s="35"/>
      <c r="B106" s="14" t="s">
        <v>167</v>
      </c>
      <c r="C106" s="15">
        <v>1085280</v>
      </c>
      <c r="D106" s="16">
        <v>1015280</v>
      </c>
      <c r="E106" s="17">
        <f t="shared" si="6"/>
        <v>-70000</v>
      </c>
      <c r="F106" s="27" t="s">
        <v>191</v>
      </c>
    </row>
    <row r="107" spans="1:6" ht="28.5" customHeight="1" outlineLevel="4" x14ac:dyDescent="0.25">
      <c r="A107" s="13" t="s">
        <v>151</v>
      </c>
      <c r="B107" s="14" t="s">
        <v>168</v>
      </c>
      <c r="C107" s="15">
        <v>72718053.230000004</v>
      </c>
      <c r="D107" s="16">
        <v>88205008.159999996</v>
      </c>
      <c r="E107" s="17">
        <f t="shared" si="6"/>
        <v>15486954.929999992</v>
      </c>
      <c r="F107" s="27"/>
    </row>
    <row r="108" spans="1:6" ht="60" outlineLevel="4" x14ac:dyDescent="0.25">
      <c r="A108" s="13" t="s">
        <v>152</v>
      </c>
      <c r="B108" s="14" t="s">
        <v>169</v>
      </c>
      <c r="C108" s="15">
        <v>0</v>
      </c>
      <c r="D108" s="16">
        <v>180645.16</v>
      </c>
      <c r="E108" s="17">
        <f t="shared" si="6"/>
        <v>180645.16</v>
      </c>
      <c r="F108" s="27"/>
    </row>
    <row r="109" spans="1:6" ht="45" outlineLevel="4" x14ac:dyDescent="0.25">
      <c r="A109" s="13" t="s">
        <v>153</v>
      </c>
      <c r="B109" s="14" t="s">
        <v>170</v>
      </c>
      <c r="C109" s="15">
        <v>0</v>
      </c>
      <c r="D109" s="16">
        <v>358422.94</v>
      </c>
      <c r="E109" s="17">
        <f t="shared" si="6"/>
        <v>358422.94</v>
      </c>
      <c r="F109" s="29" t="s">
        <v>192</v>
      </c>
    </row>
    <row r="110" spans="1:6" ht="30" outlineLevel="4" x14ac:dyDescent="0.25">
      <c r="A110" s="13" t="s">
        <v>150</v>
      </c>
      <c r="B110" s="14" t="s">
        <v>171</v>
      </c>
      <c r="C110" s="15">
        <v>9199701</v>
      </c>
      <c r="D110" s="16">
        <v>9074509.4000000004</v>
      </c>
      <c r="E110" s="17">
        <f t="shared" si="6"/>
        <v>-125191.59999999963</v>
      </c>
      <c r="F110" s="27"/>
    </row>
    <row r="111" spans="1:6" ht="61.5" customHeight="1" outlineLevel="4" x14ac:dyDescent="0.25">
      <c r="A111" s="13" t="s">
        <v>154</v>
      </c>
      <c r="B111" s="14" t="s">
        <v>172</v>
      </c>
      <c r="C111" s="15">
        <v>0</v>
      </c>
      <c r="D111" s="16">
        <v>14931308.6</v>
      </c>
      <c r="E111" s="17">
        <f t="shared" si="6"/>
        <v>14931308.6</v>
      </c>
      <c r="F111" s="29" t="s">
        <v>192</v>
      </c>
    </row>
    <row r="112" spans="1:6" ht="62.25" customHeight="1" outlineLevel="4" x14ac:dyDescent="0.25">
      <c r="A112" s="13" t="s">
        <v>155</v>
      </c>
      <c r="B112" s="14" t="s">
        <v>173</v>
      </c>
      <c r="C112" s="15">
        <v>0</v>
      </c>
      <c r="D112" s="16">
        <v>9686880</v>
      </c>
      <c r="E112" s="17">
        <f t="shared" si="6"/>
        <v>9686880</v>
      </c>
      <c r="F112" s="27" t="s">
        <v>192</v>
      </c>
    </row>
    <row r="113" spans="1:6" ht="79.5" customHeight="1" outlineLevel="4" x14ac:dyDescent="0.25">
      <c r="A113" s="13" t="s">
        <v>23</v>
      </c>
      <c r="B113" s="14" t="s">
        <v>174</v>
      </c>
      <c r="C113" s="15">
        <v>0</v>
      </c>
      <c r="D113" s="16">
        <v>5000000</v>
      </c>
      <c r="E113" s="17">
        <f t="shared" si="6"/>
        <v>5000000</v>
      </c>
      <c r="F113" s="27" t="s">
        <v>192</v>
      </c>
    </row>
    <row r="114" spans="1:6" ht="79.5" customHeight="1" outlineLevel="4" x14ac:dyDescent="0.25">
      <c r="A114" s="13" t="s">
        <v>18</v>
      </c>
      <c r="B114" s="14" t="s">
        <v>175</v>
      </c>
      <c r="C114" s="15">
        <v>0</v>
      </c>
      <c r="D114" s="16">
        <v>540000</v>
      </c>
      <c r="E114" s="17">
        <f t="shared" ref="E114:E127" si="7">D114-C114</f>
        <v>540000</v>
      </c>
      <c r="F114" s="27" t="s">
        <v>190</v>
      </c>
    </row>
    <row r="115" spans="1:6" ht="60" outlineLevel="4" x14ac:dyDescent="0.25">
      <c r="A115" s="13" t="s">
        <v>156</v>
      </c>
      <c r="B115" s="14" t="s">
        <v>176</v>
      </c>
      <c r="C115" s="15">
        <v>0</v>
      </c>
      <c r="D115" s="16">
        <v>3984058.81</v>
      </c>
      <c r="E115" s="17">
        <f t="shared" si="7"/>
        <v>3984058.81</v>
      </c>
      <c r="F115" s="27"/>
    </row>
    <row r="116" spans="1:6" ht="90" outlineLevel="4" x14ac:dyDescent="0.25">
      <c r="A116" s="13" t="s">
        <v>7</v>
      </c>
      <c r="B116" s="14" t="s">
        <v>177</v>
      </c>
      <c r="C116" s="15">
        <v>0</v>
      </c>
      <c r="D116" s="16">
        <v>479317</v>
      </c>
      <c r="E116" s="17">
        <f t="shared" si="7"/>
        <v>479317</v>
      </c>
      <c r="F116" s="27" t="s">
        <v>192</v>
      </c>
    </row>
    <row r="117" spans="1:6" outlineLevel="4" x14ac:dyDescent="0.25">
      <c r="A117" s="13" t="s">
        <v>157</v>
      </c>
      <c r="B117" s="14" t="s">
        <v>178</v>
      </c>
      <c r="C117" s="15">
        <v>5725810</v>
      </c>
      <c r="D117" s="16">
        <v>5069496</v>
      </c>
      <c r="E117" s="17">
        <f t="shared" si="7"/>
        <v>-656314</v>
      </c>
      <c r="F117" s="27"/>
    </row>
    <row r="118" spans="1:6" ht="45" outlineLevel="4" x14ac:dyDescent="0.25">
      <c r="A118" s="13" t="s">
        <v>15</v>
      </c>
      <c r="B118" s="14" t="s">
        <v>179</v>
      </c>
      <c r="C118" s="15">
        <v>0</v>
      </c>
      <c r="D118" s="16">
        <v>646464</v>
      </c>
      <c r="E118" s="17">
        <f t="shared" si="7"/>
        <v>646464</v>
      </c>
      <c r="F118" s="27"/>
    </row>
    <row r="119" spans="1:6" outlineLevel="4" x14ac:dyDescent="0.25">
      <c r="A119" s="13" t="s">
        <v>58</v>
      </c>
      <c r="B119" s="14" t="s">
        <v>180</v>
      </c>
      <c r="C119" s="15">
        <v>0</v>
      </c>
      <c r="D119" s="16">
        <v>28874.77</v>
      </c>
      <c r="E119" s="17">
        <f t="shared" si="7"/>
        <v>28874.77</v>
      </c>
      <c r="F119" s="27"/>
    </row>
    <row r="120" spans="1:6" ht="45" outlineLevel="4" x14ac:dyDescent="0.25">
      <c r="A120" s="13" t="s">
        <v>73</v>
      </c>
      <c r="B120" s="14" t="s">
        <v>181</v>
      </c>
      <c r="C120" s="15">
        <v>2675224</v>
      </c>
      <c r="D120" s="16">
        <v>2882278</v>
      </c>
      <c r="E120" s="17">
        <f t="shared" si="7"/>
        <v>207054</v>
      </c>
      <c r="F120" s="27"/>
    </row>
    <row r="121" spans="1:6" ht="30" outlineLevel="4" x14ac:dyDescent="0.25">
      <c r="A121" s="13" t="s">
        <v>71</v>
      </c>
      <c r="B121" s="14" t="s">
        <v>182</v>
      </c>
      <c r="C121" s="15">
        <v>0</v>
      </c>
      <c r="D121" s="16">
        <v>18089690.93</v>
      </c>
      <c r="E121" s="17">
        <f t="shared" si="7"/>
        <v>18089690.93</v>
      </c>
      <c r="F121" s="27" t="s">
        <v>192</v>
      </c>
    </row>
    <row r="122" spans="1:6" ht="19.5" customHeight="1" outlineLevel="4" x14ac:dyDescent="0.25">
      <c r="A122" s="34" t="s">
        <v>24</v>
      </c>
      <c r="B122" s="14" t="s">
        <v>69</v>
      </c>
      <c r="C122" s="15">
        <v>102000</v>
      </c>
      <c r="D122" s="16">
        <v>4000</v>
      </c>
      <c r="E122" s="17">
        <f t="shared" si="7"/>
        <v>-98000</v>
      </c>
      <c r="F122" s="27"/>
    </row>
    <row r="123" spans="1:6" ht="19.5" customHeight="1" outlineLevel="4" x14ac:dyDescent="0.25">
      <c r="A123" s="35"/>
      <c r="B123" s="14" t="s">
        <v>70</v>
      </c>
      <c r="C123" s="15">
        <v>181550</v>
      </c>
      <c r="D123" s="16">
        <v>64550</v>
      </c>
      <c r="E123" s="17">
        <f t="shared" si="7"/>
        <v>-117000</v>
      </c>
      <c r="F123" s="27"/>
    </row>
    <row r="124" spans="1:6" ht="21" customHeight="1" outlineLevel="4" x14ac:dyDescent="0.25">
      <c r="A124" s="13" t="s">
        <v>72</v>
      </c>
      <c r="B124" s="14" t="s">
        <v>35</v>
      </c>
      <c r="C124" s="15">
        <v>398700</v>
      </c>
      <c r="D124" s="16">
        <v>401100</v>
      </c>
      <c r="E124" s="17">
        <f t="shared" si="7"/>
        <v>2400</v>
      </c>
      <c r="F124" s="27"/>
    </row>
    <row r="125" spans="1:6" ht="54" customHeight="1" outlineLevel="4" x14ac:dyDescent="0.25">
      <c r="A125" s="19" t="s">
        <v>31</v>
      </c>
      <c r="B125" s="14" t="s">
        <v>32</v>
      </c>
      <c r="C125" s="15">
        <v>576858</v>
      </c>
      <c r="D125" s="16">
        <v>691180.66</v>
      </c>
      <c r="E125" s="17">
        <f t="shared" si="7"/>
        <v>114322.66000000003</v>
      </c>
      <c r="F125" s="27"/>
    </row>
    <row r="126" spans="1:6" ht="42.75" customHeight="1" outlineLevel="4" x14ac:dyDescent="0.25">
      <c r="A126" s="13" t="s">
        <v>30</v>
      </c>
      <c r="B126" s="14" t="s">
        <v>33</v>
      </c>
      <c r="C126" s="15">
        <v>0</v>
      </c>
      <c r="D126" s="16">
        <v>66650.8</v>
      </c>
      <c r="E126" s="17">
        <f t="shared" si="7"/>
        <v>66650.8</v>
      </c>
      <c r="F126" s="27" t="s">
        <v>192</v>
      </c>
    </row>
    <row r="127" spans="1:6" ht="96" customHeight="1" outlineLevel="4" x14ac:dyDescent="0.25">
      <c r="A127" s="20" t="s">
        <v>7</v>
      </c>
      <c r="B127" s="21" t="s">
        <v>34</v>
      </c>
      <c r="C127" s="22">
        <v>0</v>
      </c>
      <c r="D127" s="23">
        <v>185812</v>
      </c>
      <c r="E127" s="24">
        <f t="shared" si="7"/>
        <v>185812</v>
      </c>
      <c r="F127" s="30" t="s">
        <v>192</v>
      </c>
    </row>
    <row r="128" spans="1:6" ht="22.5" customHeight="1" x14ac:dyDescent="0.25">
      <c r="A128" s="25"/>
      <c r="B128" s="25"/>
      <c r="C128" s="26">
        <f>SUM(C103:C127)</f>
        <v>111199960.91</v>
      </c>
      <c r="D128" s="26">
        <f t="shared" ref="D128:E128" si="8">SUM(D103:D127)</f>
        <v>177218441.91000003</v>
      </c>
      <c r="E128" s="26">
        <f t="shared" si="8"/>
        <v>66018480.999999993</v>
      </c>
      <c r="F128" s="27"/>
    </row>
    <row r="129" spans="1:6" ht="31.5" customHeight="1" x14ac:dyDescent="0.25">
      <c r="A129" s="32"/>
      <c r="B129" s="32"/>
      <c r="C129" s="33">
        <f>C14+C44+C53+C101+C128</f>
        <v>515071380.23000002</v>
      </c>
      <c r="D129" s="33">
        <f>D14+D44+D53+D101+D128</f>
        <v>697753860.63999999</v>
      </c>
      <c r="E129" s="33">
        <f>E14+E44+E53+E101+E128</f>
        <v>182682480.40999997</v>
      </c>
      <c r="F129" s="32"/>
    </row>
    <row r="130" spans="1:6" x14ac:dyDescent="0.25">
      <c r="A130" s="37"/>
      <c r="B130" s="37"/>
      <c r="C130" s="38"/>
      <c r="D130" s="38"/>
      <c r="E130" s="5"/>
      <c r="F130" s="4"/>
    </row>
    <row r="131" spans="1:6" x14ac:dyDescent="0.25">
      <c r="A131" s="6"/>
      <c r="B131" s="6"/>
      <c r="C131" s="6"/>
      <c r="D131" s="6"/>
      <c r="E131" s="6"/>
      <c r="F131" s="6"/>
    </row>
    <row r="132" spans="1:6" x14ac:dyDescent="0.25">
      <c r="A132" s="6"/>
      <c r="B132" s="6"/>
      <c r="C132" s="6"/>
      <c r="D132" s="6"/>
      <c r="E132" s="6"/>
      <c r="F132" s="6"/>
    </row>
    <row r="133" spans="1:6" x14ac:dyDescent="0.25">
      <c r="A133" s="6"/>
      <c r="B133" s="6"/>
      <c r="C133" s="6"/>
      <c r="D133" s="6"/>
      <c r="E133" s="6"/>
      <c r="F133" s="6"/>
    </row>
    <row r="134" spans="1:6" x14ac:dyDescent="0.25">
      <c r="A134" s="6"/>
      <c r="B134" s="6"/>
      <c r="C134" s="6"/>
      <c r="D134" s="6"/>
      <c r="E134" s="6"/>
      <c r="F134" s="6"/>
    </row>
    <row r="135" spans="1:6" x14ac:dyDescent="0.25">
      <c r="A135" s="6"/>
      <c r="B135" s="6"/>
      <c r="C135" s="6"/>
      <c r="D135" s="6"/>
      <c r="E135" s="6"/>
      <c r="F135" s="6"/>
    </row>
    <row r="136" spans="1:6" x14ac:dyDescent="0.25">
      <c r="A136" s="6"/>
      <c r="B136" s="6"/>
      <c r="C136" s="6"/>
      <c r="D136" s="6"/>
      <c r="E136" s="6"/>
      <c r="F136" s="6"/>
    </row>
    <row r="137" spans="1:6" x14ac:dyDescent="0.25">
      <c r="A137" s="6"/>
      <c r="B137" s="6"/>
      <c r="C137" s="6"/>
      <c r="D137" s="6"/>
      <c r="E137" s="6"/>
      <c r="F137" s="6"/>
    </row>
    <row r="138" spans="1:6" x14ac:dyDescent="0.25">
      <c r="A138" s="6"/>
      <c r="B138" s="6"/>
      <c r="C138" s="6"/>
      <c r="D138" s="6"/>
      <c r="E138" s="6"/>
      <c r="F138" s="6"/>
    </row>
    <row r="139" spans="1:6" x14ac:dyDescent="0.25">
      <c r="A139" s="6"/>
      <c r="B139" s="6"/>
      <c r="C139" s="6"/>
      <c r="D139" s="6"/>
      <c r="E139" s="6"/>
      <c r="F139" s="6"/>
    </row>
    <row r="140" spans="1:6" x14ac:dyDescent="0.25">
      <c r="A140" s="6"/>
      <c r="B140" s="6"/>
      <c r="C140" s="6"/>
      <c r="D140" s="6"/>
      <c r="E140" s="6"/>
      <c r="F140" s="6"/>
    </row>
    <row r="141" spans="1:6" x14ac:dyDescent="0.25">
      <c r="A141" s="6"/>
      <c r="B141" s="6"/>
      <c r="C141" s="6"/>
      <c r="D141" s="6"/>
      <c r="E141" s="6"/>
      <c r="F141" s="6"/>
    </row>
    <row r="142" spans="1:6" x14ac:dyDescent="0.25">
      <c r="A142" s="6"/>
      <c r="B142" s="6"/>
      <c r="C142" s="6"/>
      <c r="D142" s="6"/>
      <c r="E142" s="6"/>
      <c r="F142" s="6"/>
    </row>
    <row r="143" spans="1:6" x14ac:dyDescent="0.25">
      <c r="A143" s="6"/>
      <c r="B143" s="6"/>
      <c r="C143" s="6"/>
      <c r="D143" s="6"/>
      <c r="E143" s="6"/>
      <c r="F143" s="6"/>
    </row>
    <row r="144" spans="1:6" x14ac:dyDescent="0.25">
      <c r="A144" s="6"/>
      <c r="B144" s="6"/>
      <c r="C144" s="6"/>
      <c r="D144" s="6"/>
      <c r="E144" s="6"/>
      <c r="F144" s="6"/>
    </row>
    <row r="145" spans="1:6" x14ac:dyDescent="0.25">
      <c r="A145" s="6"/>
      <c r="B145" s="6"/>
      <c r="C145" s="6"/>
      <c r="D145" s="6"/>
      <c r="E145" s="6"/>
      <c r="F145" s="6"/>
    </row>
    <row r="146" spans="1:6" x14ac:dyDescent="0.25">
      <c r="A146" s="6"/>
      <c r="B146" s="6"/>
      <c r="C146" s="6"/>
      <c r="D146" s="6"/>
      <c r="E146" s="6"/>
      <c r="F146" s="6"/>
    </row>
    <row r="147" spans="1:6" x14ac:dyDescent="0.25">
      <c r="A147" s="6"/>
      <c r="B147" s="6"/>
      <c r="C147" s="6"/>
      <c r="D147" s="6"/>
      <c r="E147" s="6"/>
      <c r="F147" s="6"/>
    </row>
    <row r="148" spans="1:6" x14ac:dyDescent="0.25">
      <c r="A148" s="6"/>
      <c r="B148" s="6"/>
      <c r="C148" s="6"/>
      <c r="D148" s="6"/>
      <c r="E148" s="6"/>
      <c r="F148" s="6"/>
    </row>
    <row r="149" spans="1:6" x14ac:dyDescent="0.25">
      <c r="A149" s="6"/>
      <c r="B149" s="6"/>
      <c r="C149" s="6"/>
      <c r="D149" s="6"/>
      <c r="E149" s="6"/>
      <c r="F149" s="6"/>
    </row>
    <row r="150" spans="1:6" x14ac:dyDescent="0.25">
      <c r="A150" s="6"/>
      <c r="B150" s="6"/>
      <c r="C150" s="6"/>
      <c r="D150" s="6"/>
      <c r="E150" s="6"/>
      <c r="F150" s="6"/>
    </row>
    <row r="151" spans="1:6" x14ac:dyDescent="0.25">
      <c r="A151" s="6"/>
      <c r="B151" s="6"/>
      <c r="C151" s="6"/>
      <c r="D151" s="6"/>
      <c r="E151" s="6"/>
      <c r="F151" s="6"/>
    </row>
    <row r="152" spans="1:6" x14ac:dyDescent="0.25">
      <c r="A152" s="6"/>
      <c r="B152" s="6"/>
      <c r="C152" s="6"/>
      <c r="D152" s="6"/>
      <c r="E152" s="6"/>
      <c r="F152" s="6"/>
    </row>
    <row r="153" spans="1:6" x14ac:dyDescent="0.25">
      <c r="A153" s="6"/>
      <c r="B153" s="6"/>
      <c r="C153" s="6"/>
      <c r="D153" s="6"/>
      <c r="E153" s="6"/>
      <c r="F153" s="6"/>
    </row>
    <row r="154" spans="1:6" x14ac:dyDescent="0.25">
      <c r="A154" s="6"/>
      <c r="B154" s="6"/>
      <c r="C154" s="6"/>
      <c r="D154" s="6"/>
      <c r="E154" s="6"/>
      <c r="F154" s="6"/>
    </row>
    <row r="155" spans="1:6" x14ac:dyDescent="0.25">
      <c r="A155" s="6"/>
      <c r="B155" s="6"/>
      <c r="C155" s="6"/>
      <c r="D155" s="6"/>
      <c r="E155" s="6"/>
      <c r="F155" s="6"/>
    </row>
    <row r="156" spans="1:6" x14ac:dyDescent="0.25">
      <c r="A156" s="6"/>
      <c r="B156" s="6"/>
      <c r="C156" s="6"/>
      <c r="D156" s="6"/>
      <c r="E156" s="6"/>
      <c r="F156" s="6"/>
    </row>
    <row r="157" spans="1:6" x14ac:dyDescent="0.25">
      <c r="A157" s="6"/>
      <c r="B157" s="6"/>
      <c r="C157" s="6"/>
      <c r="D157" s="6"/>
      <c r="E157" s="6"/>
      <c r="F157" s="6"/>
    </row>
    <row r="158" spans="1:6" x14ac:dyDescent="0.25">
      <c r="A158" s="6"/>
      <c r="B158" s="6"/>
      <c r="C158" s="6"/>
      <c r="D158" s="6"/>
      <c r="E158" s="6"/>
      <c r="F158" s="6"/>
    </row>
    <row r="159" spans="1:6" x14ac:dyDescent="0.25">
      <c r="A159" s="6"/>
      <c r="B159" s="6"/>
      <c r="C159" s="6"/>
      <c r="D159" s="6"/>
      <c r="E159" s="6"/>
      <c r="F159" s="6"/>
    </row>
    <row r="160" spans="1:6" x14ac:dyDescent="0.25">
      <c r="A160" s="6"/>
      <c r="B160" s="6"/>
      <c r="C160" s="6"/>
      <c r="D160" s="6"/>
      <c r="E160" s="6"/>
      <c r="F160" s="6"/>
    </row>
    <row r="161" spans="1:6" x14ac:dyDescent="0.25">
      <c r="A161" s="6"/>
      <c r="B161" s="6"/>
      <c r="C161" s="6"/>
      <c r="D161" s="6"/>
      <c r="E161" s="6"/>
      <c r="F161" s="6"/>
    </row>
    <row r="162" spans="1:6" x14ac:dyDescent="0.25">
      <c r="A162" s="6"/>
      <c r="B162" s="6"/>
      <c r="C162" s="6"/>
      <c r="D162" s="6"/>
      <c r="E162" s="6"/>
      <c r="F162" s="6"/>
    </row>
    <row r="163" spans="1:6" x14ac:dyDescent="0.25">
      <c r="A163" s="6"/>
      <c r="B163" s="6"/>
      <c r="C163" s="6"/>
      <c r="D163" s="6"/>
      <c r="E163" s="6"/>
      <c r="F163" s="6"/>
    </row>
    <row r="164" spans="1:6" x14ac:dyDescent="0.25">
      <c r="A164" s="6"/>
      <c r="B164" s="6"/>
      <c r="C164" s="6"/>
      <c r="D164" s="6"/>
      <c r="E164" s="6"/>
      <c r="F164" s="6"/>
    </row>
    <row r="165" spans="1:6" x14ac:dyDescent="0.25">
      <c r="A165" s="6"/>
      <c r="B165" s="6"/>
      <c r="C165" s="6"/>
      <c r="D165" s="6"/>
      <c r="E165" s="6"/>
      <c r="F165" s="6"/>
    </row>
    <row r="166" spans="1:6" x14ac:dyDescent="0.25">
      <c r="A166" s="6"/>
      <c r="B166" s="6"/>
      <c r="C166" s="6"/>
      <c r="D166" s="6"/>
      <c r="E166" s="6"/>
      <c r="F166" s="6"/>
    </row>
    <row r="167" spans="1:6" x14ac:dyDescent="0.25">
      <c r="A167" s="6"/>
      <c r="B167" s="6"/>
      <c r="C167" s="6"/>
      <c r="D167" s="6"/>
      <c r="E167" s="6"/>
      <c r="F167" s="6"/>
    </row>
    <row r="168" spans="1:6" x14ac:dyDescent="0.25">
      <c r="A168" s="6"/>
      <c r="B168" s="6"/>
      <c r="C168" s="6"/>
      <c r="D168" s="6"/>
      <c r="E168" s="6"/>
      <c r="F168" s="6"/>
    </row>
    <row r="169" spans="1:6" x14ac:dyDescent="0.25">
      <c r="A169" s="6"/>
      <c r="B169" s="6"/>
      <c r="C169" s="6"/>
      <c r="D169" s="6"/>
      <c r="E169" s="6"/>
      <c r="F169" s="6"/>
    </row>
    <row r="170" spans="1:6" x14ac:dyDescent="0.25">
      <c r="A170" s="6"/>
      <c r="B170" s="6"/>
      <c r="C170" s="6"/>
      <c r="D170" s="6"/>
      <c r="E170" s="6"/>
      <c r="F170" s="6"/>
    </row>
    <row r="171" spans="1:6" x14ac:dyDescent="0.25">
      <c r="A171" s="6"/>
      <c r="B171" s="6"/>
      <c r="C171" s="6"/>
      <c r="D171" s="6"/>
      <c r="E171" s="6"/>
      <c r="F171" s="6"/>
    </row>
    <row r="172" spans="1:6" x14ac:dyDescent="0.25">
      <c r="A172" s="6"/>
      <c r="B172" s="6"/>
      <c r="C172" s="6"/>
      <c r="D172" s="6"/>
      <c r="E172" s="6"/>
      <c r="F172" s="6"/>
    </row>
    <row r="173" spans="1:6" x14ac:dyDescent="0.25">
      <c r="A173" s="6"/>
      <c r="B173" s="6"/>
      <c r="C173" s="6"/>
      <c r="D173" s="6"/>
      <c r="E173" s="6"/>
      <c r="F173" s="6"/>
    </row>
    <row r="174" spans="1:6" x14ac:dyDescent="0.25">
      <c r="A174" s="6"/>
      <c r="B174" s="6"/>
      <c r="C174" s="6"/>
      <c r="D174" s="6"/>
      <c r="E174" s="6"/>
      <c r="F174" s="6"/>
    </row>
    <row r="175" spans="1:6" x14ac:dyDescent="0.25">
      <c r="A175" s="6"/>
      <c r="B175" s="6"/>
      <c r="C175" s="6"/>
      <c r="D175" s="6"/>
      <c r="E175" s="6"/>
      <c r="F175" s="6"/>
    </row>
    <row r="176" spans="1:6" x14ac:dyDescent="0.25">
      <c r="A176" s="6"/>
      <c r="B176" s="6"/>
      <c r="C176" s="6"/>
      <c r="D176" s="6"/>
      <c r="E176" s="6"/>
      <c r="F176" s="6"/>
    </row>
    <row r="177" spans="1:6" x14ac:dyDescent="0.25">
      <c r="A177" s="6"/>
      <c r="B177" s="6"/>
      <c r="C177" s="6"/>
      <c r="D177" s="6"/>
      <c r="E177" s="6"/>
      <c r="F177" s="6"/>
    </row>
    <row r="178" spans="1:6" x14ac:dyDescent="0.25">
      <c r="A178" s="6"/>
      <c r="B178" s="6"/>
      <c r="C178" s="6"/>
      <c r="D178" s="6"/>
      <c r="E178" s="6"/>
      <c r="F178" s="6"/>
    </row>
    <row r="179" spans="1:6" x14ac:dyDescent="0.25">
      <c r="A179" s="6"/>
      <c r="B179" s="6"/>
      <c r="C179" s="6"/>
      <c r="D179" s="6"/>
      <c r="E179" s="6"/>
      <c r="F179" s="6"/>
    </row>
    <row r="180" spans="1:6" x14ac:dyDescent="0.25">
      <c r="A180" s="6"/>
      <c r="B180" s="6"/>
      <c r="C180" s="6"/>
      <c r="D180" s="6"/>
      <c r="E180" s="6"/>
      <c r="F180" s="6"/>
    </row>
    <row r="181" spans="1:6" x14ac:dyDescent="0.25">
      <c r="A181" s="6"/>
      <c r="B181" s="6"/>
      <c r="C181" s="6"/>
      <c r="D181" s="6"/>
      <c r="E181" s="6"/>
      <c r="F181" s="6"/>
    </row>
    <row r="182" spans="1:6" x14ac:dyDescent="0.25">
      <c r="A182" s="6"/>
      <c r="B182" s="6"/>
      <c r="C182" s="6"/>
      <c r="D182" s="6"/>
      <c r="E182" s="6"/>
      <c r="F182" s="6"/>
    </row>
    <row r="183" spans="1:6" x14ac:dyDescent="0.25">
      <c r="A183" s="6"/>
      <c r="B183" s="6"/>
      <c r="C183" s="6"/>
      <c r="D183" s="6"/>
      <c r="E183" s="6"/>
      <c r="F183" s="6"/>
    </row>
    <row r="184" spans="1:6" x14ac:dyDescent="0.25">
      <c r="A184" s="6"/>
      <c r="B184" s="6"/>
      <c r="C184" s="6"/>
      <c r="D184" s="6"/>
      <c r="E184" s="6"/>
      <c r="F184" s="6"/>
    </row>
    <row r="185" spans="1:6" x14ac:dyDescent="0.25">
      <c r="A185" s="6"/>
      <c r="B185" s="6"/>
      <c r="C185" s="6"/>
      <c r="D185" s="6"/>
      <c r="E185" s="6"/>
      <c r="F185" s="6"/>
    </row>
    <row r="186" spans="1:6" x14ac:dyDescent="0.25">
      <c r="A186" s="6"/>
      <c r="B186" s="6"/>
      <c r="C186" s="6"/>
      <c r="D186" s="6"/>
      <c r="E186" s="6"/>
      <c r="F186" s="6"/>
    </row>
    <row r="187" spans="1:6" x14ac:dyDescent="0.25">
      <c r="A187" s="6"/>
      <c r="B187" s="6"/>
      <c r="C187" s="6"/>
      <c r="D187" s="6"/>
      <c r="E187" s="6"/>
      <c r="F187" s="6"/>
    </row>
  </sheetData>
  <mergeCells count="12">
    <mergeCell ref="A41:A42"/>
    <mergeCell ref="A2:F2"/>
    <mergeCell ref="A130:D130"/>
    <mergeCell ref="A34:A35"/>
    <mergeCell ref="A39:A40"/>
    <mergeCell ref="A71:A72"/>
    <mergeCell ref="A122:A123"/>
    <mergeCell ref="A48:A49"/>
    <mergeCell ref="A59:A60"/>
    <mergeCell ref="A92:A94"/>
    <mergeCell ref="A103:A104"/>
    <mergeCell ref="A105:A106"/>
  </mergeCells>
  <pageMargins left="0.59027779999999996" right="0.59027779999999996" top="0.59027779999999996" bottom="0.59027779999999996" header="0.39374999999999999" footer="0.39374999999999999"/>
  <pageSetup paperSize="9" scale="79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2.2020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Вариант (новый от 20.02.2019 12:30:55)&lt;/VariantName&gt;&#10;  &lt;VariantLink&gt;306141555&lt;/VariantLink&gt;&#10;  &lt;SvodReportLink xsi:nil=&quot;true&quot; /&gt;&#10;  &lt;ReportLink&gt;351860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07BD9508-4DDA-44B5-AB6A-454B04D62D2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Афонасьева</dc:creator>
  <cp:lastModifiedBy>fiт</cp:lastModifiedBy>
  <dcterms:created xsi:type="dcterms:W3CDTF">2021-04-23T07:56:51Z</dcterms:created>
  <dcterms:modified xsi:type="dcterms:W3CDTF">2021-04-30T09:01:31Z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Название отчета">
    <vt:lpwstr>Вариант (новый от 20.02.2019 12_30_55).xlsx</vt:lpwstr>
  </property>
  <property fmtid="{D5CDD505-2E9C-101B-9397-08002B2CF9AE}" pid="4" name="Версия клиента">
    <vt:lpwstr>20.2.28.4020 (.NET 4.7.2)</vt:lpwstr>
  </property>
  <property fmtid="{D5CDD505-2E9C-101B-9397-08002B2CF9AE}" pid="5" name="Версия базы">
    <vt:lpwstr>20.2.2560.1348721555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Budget_ALLFO_2020</vt:lpwstr>
  </property>
  <property fmtid="{D5CDD505-2E9C-101B-9397-08002B2CF9AE}" pid="9" name="Пользователь">
    <vt:lpwstr>us_27007_13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