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Прил 10 МБТ из ОБ" sheetId="1" r:id="rId1"/>
    <sheet name="Прил_11 МБТ из МБ" sheetId="2" r:id="rId2"/>
  </sheets>
  <calcPr calcId="145621"/>
</workbook>
</file>

<file path=xl/calcChain.xml><?xml version="1.0" encoding="utf-8"?>
<calcChain xmlns="http://schemas.openxmlformats.org/spreadsheetml/2006/main">
  <c r="C129" i="2" l="1"/>
  <c r="D128" i="2"/>
  <c r="B129" i="2"/>
  <c r="D98" i="2"/>
  <c r="D122" i="2" l="1"/>
  <c r="D124" i="2" l="1"/>
  <c r="D125" i="2"/>
  <c r="D126" i="2"/>
  <c r="D127" i="2"/>
  <c r="C101" i="2" l="1"/>
  <c r="D123" i="2" l="1"/>
  <c r="D129" i="2" l="1"/>
  <c r="C37" i="2"/>
  <c r="D65" i="2" l="1"/>
  <c r="D62" i="2"/>
  <c r="B37" i="2" l="1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22" i="2"/>
  <c r="B101" i="2" l="1"/>
  <c r="D99" i="2"/>
  <c r="D100" i="2"/>
  <c r="C75" i="2"/>
  <c r="B75" i="2"/>
  <c r="D68" i="2"/>
  <c r="D69" i="2"/>
  <c r="D70" i="2"/>
  <c r="D71" i="2"/>
  <c r="D72" i="2"/>
  <c r="D73" i="2"/>
  <c r="D74" i="2"/>
  <c r="D60" i="2"/>
  <c r="C116" i="2"/>
  <c r="B116" i="2"/>
  <c r="D115" i="2"/>
  <c r="D114" i="2"/>
  <c r="D113" i="2"/>
  <c r="D112" i="2"/>
  <c r="D111" i="2"/>
  <c r="D110" i="2"/>
  <c r="C51" i="1"/>
  <c r="B51" i="1"/>
  <c r="D42" i="1"/>
  <c r="D43" i="1"/>
  <c r="D44" i="1"/>
  <c r="D45" i="1"/>
  <c r="D46" i="1"/>
  <c r="D47" i="1"/>
  <c r="D48" i="1"/>
  <c r="D49" i="1"/>
  <c r="D50" i="1"/>
  <c r="C10" i="1"/>
  <c r="D9" i="1"/>
  <c r="B10" i="1"/>
  <c r="D8" i="1"/>
  <c r="D116" i="2" l="1"/>
  <c r="D41" i="1" l="1"/>
  <c r="D40" i="1"/>
  <c r="D39" i="1"/>
  <c r="D38" i="1"/>
  <c r="D37" i="1"/>
  <c r="D36" i="1"/>
  <c r="D4" i="1"/>
  <c r="D5" i="1"/>
  <c r="D6" i="1"/>
  <c r="D7" i="1"/>
  <c r="D61" i="2"/>
  <c r="D63" i="2"/>
  <c r="D64" i="2"/>
  <c r="D66" i="2"/>
  <c r="D67" i="2"/>
  <c r="D51" i="1" l="1"/>
  <c r="D10" i="1" l="1"/>
  <c r="D101" i="2"/>
  <c r="D75" i="2"/>
  <c r="D37" i="2"/>
</calcChain>
</file>

<file path=xl/sharedStrings.xml><?xml version="1.0" encoding="utf-8"?>
<sst xmlns="http://schemas.openxmlformats.org/spreadsheetml/2006/main" count="123" uniqueCount="30">
  <si>
    <t/>
  </si>
  <si>
    <t>рублей</t>
  </si>
  <si>
    <t>Наименование муниципального образования</t>
  </si>
  <si>
    <t>Утверждено</t>
  </si>
  <si>
    <t>Исполнено</t>
  </si>
  <si>
    <t>Процент исполнения</t>
  </si>
  <si>
    <t>ИТОГО</t>
  </si>
  <si>
    <t>Глинищевское сельское поселение Брянского муниципального района Брянской области</t>
  </si>
  <si>
    <t>Добрунское сельское поселение Брянского муниципального района Брянской области</t>
  </si>
  <si>
    <t>Домашовское сельское поселение Брянского муниципального района Брянской области</t>
  </si>
  <si>
    <t>Новосельское сельское поселение Брянского муниципального района Брянской области</t>
  </si>
  <si>
    <t>Стекляннорадицкое сельское поселение Брянского муниципального района Брянской области</t>
  </si>
  <si>
    <t>Пальцовское сельское поселение Брянского муниципального района Брянской области</t>
  </si>
  <si>
    <t>Чернетовское сельское поселение Брянского муниципального района Брянской области</t>
  </si>
  <si>
    <t>Журиничское сельское поселение Брянского муниципального района Брянской области</t>
  </si>
  <si>
    <t>Мичуринское сельское поселение Брянского муниципального района Брянской области</t>
  </si>
  <si>
    <t>Нетьинское сельское поселение Брянского муниципального района Брянской области</t>
  </si>
  <si>
    <t xml:space="preserve"> Новодарковичское сельское поселение Брянского муниципального района Брянской области</t>
  </si>
  <si>
    <t>Отрадненское сельское поселение Брянского муниципального района Брянской области</t>
  </si>
  <si>
    <t>Снежское сельское поселение Брянского муниципального района Брянской области</t>
  </si>
  <si>
    <t>Свенское сельское поселение Брянского муниципального района Брянской области</t>
  </si>
  <si>
    <t>Супоневское сельское поселение Брянского муниципального района Брянской области</t>
  </si>
  <si>
    <t xml:space="preserve"> Нетьинское сельское поселение Брянского муниципального района Брянской области</t>
  </si>
  <si>
    <t>Отчет о фактическом предоставлении  бюджетам поселений дотации на выравнивание бюджетной обеспеченности поселений за счет средств областного бюджета, за  2022 год  (по состоянию на 01.01.2023 года)</t>
  </si>
  <si>
    <t>Отчет о фактическом предоставлении субвенции бюджетам поселений на осуществление отдельных государственных полномочий Российской Федерации по первичному воинскому учету на территориях, где отсутствуют военные комиссариаты, за  2022 год  (по состоянию на 01.01.2023 года)</t>
  </si>
  <si>
    <t>Отчет о фактическом предоставлении иных межбюджетных трансфертов бюджетам поселений Брянского района на переданные полномочия  Брянского муниципального района Брянской области на обеспечение 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из бюджета Брянского муниципального района Брянской области,за  2022 год  (по состоянию на 01.01.2023 года)</t>
  </si>
  <si>
    <t>Отчет о фактическом предоставлении иных межбюджетных трансфертов бюджетам поселений Брянского района  на переданные полномочия  Брянского муниципального района Брянской области  на организацию в границах поселений электро-, тепло-, газо-, и водоснабжения населения, водоотведения, снабжения населения топливом в пределах полномочий, установленных законодательством Российской Федерации, за  2022 год  (по состоянию на 01.01.2023 года)</t>
  </si>
  <si>
    <t>Отчет о фактическом предоставлении  бюджетам поселений дотации на выравнивание бюджетной обеспеченности поселений из бюджета Брянского муниципального района Брянской области за  2022 год  (по состоянию на 01.01.2023 года)</t>
  </si>
  <si>
    <t>Отчет о фактическом предоставлении дотаций на поддержку мер по обеспечению сбалансированности бюджетов поселений из бюджета Брянского муниципального района Брянской области за  2022 год  (по состоянию на 01.01.2023 года)</t>
  </si>
  <si>
    <t>Сведения о фактически предоставленных иных межбюджетных трансфертов бюджетам поселений Брянского района на переданные полномочия  Брянского муниципального района Брянской области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 деятельности в соответствии с законодательством Российской Федерации, за  2022 год  (по состоянию на 01.01.2023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</si>
</sst>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₽&quot;_-;\-* #,##0\ &quot;₽&quot;_-;_-* &quot;-&quot;\ &quot;₽&quot;_-;_-@_-"/>
    <numFmt numFmtId="164" formatCode="0.0"/>
    <numFmt numFmtId="165" formatCode="#,##0.00_ ;[Red]\-#,##0.00\ "/>
    <numFmt numFmtId="166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1.95"/>
      <color rgb="FF000000"/>
      <name val="Times New Roman"/>
      <family val="1"/>
      <charset val="204"/>
    </font>
    <font>
      <sz val="11.95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 Cyr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5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indexed="59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D3D3D3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6" fillId="0" borderId="0"/>
  </cellStyleXfs>
  <cellXfs count="34">
    <xf numFmtId="0" fontId="0" fillId="0" borderId="0" xfId="0"/>
    <xf numFmtId="0" fontId="3" fillId="0" borderId="0" xfId="3" applyFont="1" applyFill="1" applyBorder="1" applyAlignment="1">
      <alignment horizontal="center" vertical="center" wrapText="1"/>
    </xf>
    <xf numFmtId="0" fontId="8" fillId="0" borderId="4" xfId="1" applyNumberFormat="1" applyFont="1" applyFill="1" applyBorder="1" applyAlignment="1">
      <alignment horizontal="center" vertical="top" wrapText="1"/>
    </xf>
    <xf numFmtId="0" fontId="8" fillId="2" borderId="4" xfId="1" applyNumberFormat="1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 applyAlignment="1">
      <alignment vertical="top"/>
    </xf>
    <xf numFmtId="0" fontId="12" fillId="0" borderId="3" xfId="4" applyFont="1" applyFill="1" applyBorder="1" applyAlignment="1">
      <alignment vertical="center"/>
    </xf>
    <xf numFmtId="4" fontId="13" fillId="0" borderId="3" xfId="0" applyNumberFormat="1" applyFont="1" applyFill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165" fontId="10" fillId="0" borderId="3" xfId="4" applyNumberFormat="1" applyFont="1" applyFill="1" applyBorder="1" applyAlignment="1">
      <alignment horizontal="center" vertical="center"/>
    </xf>
    <xf numFmtId="165" fontId="14" fillId="0" borderId="3" xfId="4" applyNumberFormat="1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vertical="center" wrapText="1"/>
    </xf>
    <xf numFmtId="0" fontId="16" fillId="0" borderId="3" xfId="4" applyFont="1" applyFill="1" applyBorder="1" applyAlignment="1">
      <alignment horizontal="center" vertical="top" wrapText="1"/>
    </xf>
    <xf numFmtId="0" fontId="16" fillId="0" borderId="3" xfId="4" applyFont="1" applyFill="1" applyBorder="1" applyAlignment="1">
      <alignment vertical="center" wrapText="1"/>
    </xf>
    <xf numFmtId="4" fontId="9" fillId="0" borderId="3" xfId="0" applyNumberFormat="1" applyFont="1" applyFill="1" applyBorder="1" applyAlignment="1">
      <alignment horizontal="center" vertical="center"/>
    </xf>
    <xf numFmtId="0" fontId="17" fillId="0" borderId="3" xfId="4" applyFont="1" applyFill="1" applyBorder="1" applyAlignment="1">
      <alignment vertical="center"/>
    </xf>
    <xf numFmtId="4" fontId="18" fillId="0" borderId="3" xfId="0" applyNumberFormat="1" applyFont="1" applyFill="1" applyBorder="1" applyAlignment="1">
      <alignment horizontal="center" vertical="center"/>
    </xf>
    <xf numFmtId="166" fontId="9" fillId="0" borderId="3" xfId="0" applyNumberFormat="1" applyFont="1" applyFill="1" applyBorder="1" applyAlignment="1">
      <alignment horizontal="center" vertical="center"/>
    </xf>
    <xf numFmtId="4" fontId="13" fillId="3" borderId="3" xfId="0" applyNumberFormat="1" applyFont="1" applyFill="1" applyBorder="1" applyAlignment="1">
      <alignment horizontal="center" vertical="center"/>
    </xf>
    <xf numFmtId="166" fontId="18" fillId="0" borderId="3" xfId="0" applyNumberFormat="1" applyFont="1" applyFill="1" applyBorder="1" applyAlignment="1">
      <alignment horizontal="center" vertical="center"/>
    </xf>
    <xf numFmtId="0" fontId="16" fillId="0" borderId="5" xfId="4" applyFont="1" applyFill="1" applyBorder="1" applyAlignment="1">
      <alignment horizontal="center" vertical="top" wrapText="1"/>
    </xf>
    <xf numFmtId="0" fontId="16" fillId="0" borderId="6" xfId="4" applyFont="1" applyFill="1" applyBorder="1" applyAlignment="1">
      <alignment vertical="center" wrapText="1"/>
    </xf>
    <xf numFmtId="4" fontId="9" fillId="0" borderId="6" xfId="0" applyNumberFormat="1" applyFont="1" applyFill="1" applyBorder="1" applyAlignment="1">
      <alignment horizontal="center" vertical="center"/>
    </xf>
    <xf numFmtId="0" fontId="9" fillId="0" borderId="3" xfId="0" applyFont="1" applyBorder="1"/>
    <xf numFmtId="0" fontId="9" fillId="0" borderId="0" xfId="0" applyFont="1" applyBorder="1"/>
    <xf numFmtId="4" fontId="8" fillId="2" borderId="3" xfId="1" applyNumberFormat="1" applyFont="1" applyFill="1" applyBorder="1" applyAlignment="1">
      <alignment horizontal="center" vertical="top" wrapText="1"/>
    </xf>
    <xf numFmtId="166" fontId="8" fillId="2" borderId="3" xfId="1" applyNumberFormat="1" applyFont="1" applyFill="1" applyBorder="1" applyAlignment="1">
      <alignment horizontal="center" vertical="top" wrapText="1"/>
    </xf>
    <xf numFmtId="0" fontId="8" fillId="2" borderId="3" xfId="1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2" applyNumberFormat="1" applyFont="1" applyFill="1" applyBorder="1" applyAlignment="1">
      <alignment horizontal="right" vertical="center" wrapText="1"/>
    </xf>
    <xf numFmtId="0" fontId="4" fillId="0" borderId="2" xfId="2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5">
    <cellStyle name="Денежный [0]" xfId="1" builtinId="7"/>
    <cellStyle name="Заголовок 1" xfId="3" builtinId="16"/>
    <cellStyle name="Обычный" xfId="0" builtinId="0"/>
    <cellStyle name="Обычный_method_2_1" xfId="4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workbookViewId="0">
      <selection sqref="A1:D1"/>
    </sheetView>
  </sheetViews>
  <sheetFormatPr defaultRowHeight="15" x14ac:dyDescent="0.25"/>
  <cols>
    <col min="1" max="1" width="45" style="4" customWidth="1"/>
    <col min="2" max="4" width="16.140625" style="4" customWidth="1"/>
    <col min="5" max="16384" width="9.140625" style="4"/>
  </cols>
  <sheetData>
    <row r="1" spans="1:4" ht="66.75" customHeight="1" x14ac:dyDescent="0.25">
      <c r="A1" s="30" t="s">
        <v>23</v>
      </c>
      <c r="B1" s="30"/>
      <c r="C1" s="30"/>
      <c r="D1" s="30"/>
    </row>
    <row r="2" spans="1:4" ht="15.75" x14ac:dyDescent="0.25">
      <c r="A2" s="1" t="s">
        <v>0</v>
      </c>
      <c r="B2" s="31" t="s">
        <v>1</v>
      </c>
      <c r="C2" s="31"/>
      <c r="D2" s="31"/>
    </row>
    <row r="3" spans="1:4" s="5" customFormat="1" ht="30" x14ac:dyDescent="0.25">
      <c r="A3" s="14" t="s">
        <v>2</v>
      </c>
      <c r="B3" s="3" t="s">
        <v>3</v>
      </c>
      <c r="C3" s="3" t="s">
        <v>4</v>
      </c>
      <c r="D3" s="3" t="s">
        <v>5</v>
      </c>
    </row>
    <row r="4" spans="1:4" ht="33" customHeight="1" x14ac:dyDescent="0.25">
      <c r="A4" s="15" t="s">
        <v>9</v>
      </c>
      <c r="B4" s="16">
        <v>238000</v>
      </c>
      <c r="C4" s="16">
        <v>238000</v>
      </c>
      <c r="D4" s="19">
        <f t="shared" ref="D4:D10" si="0">C4/B4*100</f>
        <v>100</v>
      </c>
    </row>
    <row r="5" spans="1:4" ht="33" customHeight="1" x14ac:dyDescent="0.25">
      <c r="A5" s="15" t="s">
        <v>16</v>
      </c>
      <c r="B5" s="16">
        <v>449000</v>
      </c>
      <c r="C5" s="16">
        <v>449000</v>
      </c>
      <c r="D5" s="19">
        <f t="shared" si="0"/>
        <v>100</v>
      </c>
    </row>
    <row r="6" spans="1:4" ht="33" customHeight="1" x14ac:dyDescent="0.25">
      <c r="A6" s="15" t="s">
        <v>10</v>
      </c>
      <c r="B6" s="16">
        <v>455000</v>
      </c>
      <c r="C6" s="16">
        <v>455000</v>
      </c>
      <c r="D6" s="19">
        <f t="shared" si="0"/>
        <v>100</v>
      </c>
    </row>
    <row r="7" spans="1:4" ht="48.75" customHeight="1" x14ac:dyDescent="0.25">
      <c r="A7" s="15" t="s">
        <v>11</v>
      </c>
      <c r="B7" s="16">
        <v>841000</v>
      </c>
      <c r="C7" s="16">
        <v>841000</v>
      </c>
      <c r="D7" s="19">
        <f t="shared" si="0"/>
        <v>100</v>
      </c>
    </row>
    <row r="8" spans="1:4" ht="48.75" customHeight="1" x14ac:dyDescent="0.25">
      <c r="A8" s="15" t="s">
        <v>12</v>
      </c>
      <c r="B8" s="16">
        <v>818000</v>
      </c>
      <c r="C8" s="16">
        <v>818000</v>
      </c>
      <c r="D8" s="19">
        <f t="shared" si="0"/>
        <v>100</v>
      </c>
    </row>
    <row r="9" spans="1:4" ht="48.75" customHeight="1" x14ac:dyDescent="0.25">
      <c r="A9" s="15" t="s">
        <v>13</v>
      </c>
      <c r="B9" s="16">
        <v>317000</v>
      </c>
      <c r="C9" s="16">
        <v>317000</v>
      </c>
      <c r="D9" s="19">
        <f t="shared" si="0"/>
        <v>100</v>
      </c>
    </row>
    <row r="10" spans="1:4" ht="33" customHeight="1" x14ac:dyDescent="0.25">
      <c r="A10" s="17" t="s">
        <v>6</v>
      </c>
      <c r="B10" s="18">
        <f>SUM(B4:B9)</f>
        <v>3118000</v>
      </c>
      <c r="C10" s="18">
        <f>SUM(C4:C9)</f>
        <v>3118000</v>
      </c>
      <c r="D10" s="21">
        <f t="shared" si="0"/>
        <v>100</v>
      </c>
    </row>
    <row r="12" spans="1:4" hidden="1" x14ac:dyDescent="0.25"/>
    <row r="13" spans="1:4" hidden="1" x14ac:dyDescent="0.25"/>
    <row r="14" spans="1:4" hidden="1" x14ac:dyDescent="0.25"/>
    <row r="15" spans="1:4" hidden="1" x14ac:dyDescent="0.25"/>
    <row r="16" spans="1:4" hidden="1" x14ac:dyDescent="0.25"/>
    <row r="17" spans="1:4" hidden="1" x14ac:dyDescent="0.25"/>
    <row r="18" spans="1:4" hidden="1" x14ac:dyDescent="0.25"/>
    <row r="19" spans="1:4" hidden="1" x14ac:dyDescent="0.25"/>
    <row r="20" spans="1:4" hidden="1" x14ac:dyDescent="0.25"/>
    <row r="21" spans="1:4" hidden="1" x14ac:dyDescent="0.25"/>
    <row r="22" spans="1:4" hidden="1" x14ac:dyDescent="0.25"/>
    <row r="23" spans="1:4" hidden="1" x14ac:dyDescent="0.25"/>
    <row r="24" spans="1:4" hidden="1" x14ac:dyDescent="0.25"/>
    <row r="25" spans="1:4" hidden="1" x14ac:dyDescent="0.25"/>
    <row r="26" spans="1:4" ht="57.75" hidden="1" customHeight="1" x14ac:dyDescent="0.25"/>
    <row r="27" spans="1:4" hidden="1" x14ac:dyDescent="0.25"/>
    <row r="28" spans="1:4" hidden="1" x14ac:dyDescent="0.25"/>
    <row r="29" spans="1:4" hidden="1" x14ac:dyDescent="0.25"/>
    <row r="30" spans="1:4" hidden="1" x14ac:dyDescent="0.25"/>
    <row r="31" spans="1:4" ht="97.5" hidden="1" customHeight="1" x14ac:dyDescent="0.25"/>
    <row r="32" spans="1:4" ht="82.5" customHeight="1" x14ac:dyDescent="0.25">
      <c r="A32" s="30" t="s">
        <v>24</v>
      </c>
      <c r="B32" s="30"/>
      <c r="C32" s="30"/>
      <c r="D32" s="30"/>
    </row>
    <row r="34" spans="1:4" ht="15.75" x14ac:dyDescent="0.25">
      <c r="A34" s="1" t="s">
        <v>0</v>
      </c>
      <c r="B34" s="32" t="s">
        <v>1</v>
      </c>
      <c r="C34" s="32"/>
      <c r="D34" s="32"/>
    </row>
    <row r="35" spans="1:4" ht="30" x14ac:dyDescent="0.25">
      <c r="A35" s="14" t="s">
        <v>2</v>
      </c>
      <c r="B35" s="3" t="s">
        <v>3</v>
      </c>
      <c r="C35" s="3" t="s">
        <v>4</v>
      </c>
      <c r="D35" s="3" t="s">
        <v>5</v>
      </c>
    </row>
    <row r="36" spans="1:4" ht="32.25" customHeight="1" x14ac:dyDescent="0.25">
      <c r="A36" s="15" t="s">
        <v>7</v>
      </c>
      <c r="B36" s="16">
        <v>251539.45</v>
      </c>
      <c r="C36" s="16">
        <v>251539.45</v>
      </c>
      <c r="D36" s="19">
        <f>C36/B36*100</f>
        <v>100</v>
      </c>
    </row>
    <row r="37" spans="1:4" ht="32.25" customHeight="1" x14ac:dyDescent="0.25">
      <c r="A37" s="15" t="s">
        <v>8</v>
      </c>
      <c r="B37" s="16">
        <v>251539.45</v>
      </c>
      <c r="C37" s="16">
        <v>251539.45</v>
      </c>
      <c r="D37" s="19">
        <f t="shared" ref="D37:D51" si="1">C37/B37*100</f>
        <v>100</v>
      </c>
    </row>
    <row r="38" spans="1:4" ht="32.25" customHeight="1" x14ac:dyDescent="0.25">
      <c r="A38" s="15" t="s">
        <v>9</v>
      </c>
      <c r="B38" s="16">
        <v>100615.8</v>
      </c>
      <c r="C38" s="16">
        <v>100615.8</v>
      </c>
      <c r="D38" s="19">
        <f t="shared" si="1"/>
        <v>100</v>
      </c>
    </row>
    <row r="39" spans="1:4" ht="32.25" customHeight="1" x14ac:dyDescent="0.25">
      <c r="A39" s="15" t="s">
        <v>14</v>
      </c>
      <c r="B39" s="16">
        <v>100615.81</v>
      </c>
      <c r="C39" s="16">
        <v>100615.81</v>
      </c>
      <c r="D39" s="19">
        <f t="shared" si="1"/>
        <v>100</v>
      </c>
    </row>
    <row r="40" spans="1:4" ht="32.25" customHeight="1" x14ac:dyDescent="0.25">
      <c r="A40" s="15" t="s">
        <v>15</v>
      </c>
      <c r="B40" s="16">
        <v>251539.45</v>
      </c>
      <c r="C40" s="16">
        <v>251539.45</v>
      </c>
      <c r="D40" s="19">
        <f t="shared" si="1"/>
        <v>100</v>
      </c>
    </row>
    <row r="41" spans="1:4" ht="32.25" customHeight="1" x14ac:dyDescent="0.25">
      <c r="A41" s="15" t="s">
        <v>16</v>
      </c>
      <c r="B41" s="16">
        <v>251539.45</v>
      </c>
      <c r="C41" s="16">
        <v>251539.45</v>
      </c>
      <c r="D41" s="19">
        <f t="shared" si="1"/>
        <v>100</v>
      </c>
    </row>
    <row r="42" spans="1:4" ht="40.5" customHeight="1" x14ac:dyDescent="0.25">
      <c r="A42" s="15" t="s">
        <v>17</v>
      </c>
      <c r="B42" s="16">
        <v>251539.45</v>
      </c>
      <c r="C42" s="16">
        <v>251539.45</v>
      </c>
      <c r="D42" s="19">
        <f t="shared" si="1"/>
        <v>100</v>
      </c>
    </row>
    <row r="43" spans="1:4" ht="32.25" customHeight="1" x14ac:dyDescent="0.25">
      <c r="A43" s="15" t="s">
        <v>10</v>
      </c>
      <c r="B43" s="16">
        <v>251539.45</v>
      </c>
      <c r="C43" s="16">
        <v>251539.45</v>
      </c>
      <c r="D43" s="19">
        <f t="shared" si="1"/>
        <v>100</v>
      </c>
    </row>
    <row r="44" spans="1:4" ht="32.25" customHeight="1" x14ac:dyDescent="0.25">
      <c r="A44" s="15" t="s">
        <v>18</v>
      </c>
      <c r="B44" s="16">
        <v>251539.45</v>
      </c>
      <c r="C44" s="16">
        <v>251539.45</v>
      </c>
      <c r="D44" s="19">
        <f t="shared" si="1"/>
        <v>100</v>
      </c>
    </row>
    <row r="45" spans="1:4" ht="45.75" customHeight="1" x14ac:dyDescent="0.25">
      <c r="A45" s="15" t="s">
        <v>19</v>
      </c>
      <c r="B45" s="16">
        <v>503078.86</v>
      </c>
      <c r="C45" s="16">
        <v>503078.86</v>
      </c>
      <c r="D45" s="19">
        <f t="shared" si="1"/>
        <v>100</v>
      </c>
    </row>
    <row r="46" spans="1:4" ht="42" customHeight="1" x14ac:dyDescent="0.25">
      <c r="A46" s="15" t="s">
        <v>11</v>
      </c>
      <c r="B46" s="16">
        <v>251539.45</v>
      </c>
      <c r="C46" s="16">
        <v>251539.45</v>
      </c>
      <c r="D46" s="19">
        <f t="shared" si="1"/>
        <v>100</v>
      </c>
    </row>
    <row r="47" spans="1:4" ht="32.25" customHeight="1" x14ac:dyDescent="0.25">
      <c r="A47" s="15" t="s">
        <v>20</v>
      </c>
      <c r="B47" s="16">
        <v>251539.45</v>
      </c>
      <c r="C47" s="16">
        <v>251539.45</v>
      </c>
      <c r="D47" s="19">
        <f t="shared" si="1"/>
        <v>100</v>
      </c>
    </row>
    <row r="48" spans="1:4" ht="32.25" customHeight="1" x14ac:dyDescent="0.25">
      <c r="A48" s="15" t="s">
        <v>21</v>
      </c>
      <c r="B48" s="16">
        <v>503078.86</v>
      </c>
      <c r="C48" s="16">
        <v>503078.86</v>
      </c>
      <c r="D48" s="19">
        <f t="shared" si="1"/>
        <v>100</v>
      </c>
    </row>
    <row r="49" spans="1:4" ht="32.25" customHeight="1" x14ac:dyDescent="0.25">
      <c r="A49" s="15" t="s">
        <v>12</v>
      </c>
      <c r="B49" s="16">
        <v>100615.81</v>
      </c>
      <c r="C49" s="16">
        <v>100615.81</v>
      </c>
      <c r="D49" s="19">
        <f t="shared" si="1"/>
        <v>100</v>
      </c>
    </row>
    <row r="50" spans="1:4" ht="32.25" customHeight="1" x14ac:dyDescent="0.25">
      <c r="A50" s="15" t="s">
        <v>13</v>
      </c>
      <c r="B50" s="16">
        <v>100615.81</v>
      </c>
      <c r="C50" s="16">
        <v>100615.81</v>
      </c>
      <c r="D50" s="19">
        <f t="shared" si="1"/>
        <v>100</v>
      </c>
    </row>
    <row r="51" spans="1:4" ht="32.25" customHeight="1" x14ac:dyDescent="0.25">
      <c r="A51" s="17" t="s">
        <v>6</v>
      </c>
      <c r="B51" s="18">
        <f>SUM(B36:B41)+B42+B43+B44+B45+B46+B47+B48+B49+B50</f>
        <v>3672476</v>
      </c>
      <c r="C51" s="18">
        <f>SUM(C36:C41)+C42+C43+C44+C45+C46+C47+C48+C49+C50</f>
        <v>3672476</v>
      </c>
      <c r="D51" s="21">
        <f t="shared" si="1"/>
        <v>100</v>
      </c>
    </row>
    <row r="53" spans="1:4" hidden="1" x14ac:dyDescent="0.25"/>
    <row r="54" spans="1:4" hidden="1" x14ac:dyDescent="0.25"/>
    <row r="55" spans="1:4" hidden="1" x14ac:dyDescent="0.25"/>
    <row r="56" spans="1:4" hidden="1" x14ac:dyDescent="0.25"/>
    <row r="57" spans="1:4" hidden="1" x14ac:dyDescent="0.25"/>
    <row r="58" spans="1:4" hidden="1" x14ac:dyDescent="0.25"/>
    <row r="59" spans="1:4" hidden="1" x14ac:dyDescent="0.25"/>
    <row r="60" spans="1:4" hidden="1" x14ac:dyDescent="0.25"/>
    <row r="61" spans="1:4" hidden="1" x14ac:dyDescent="0.25"/>
    <row r="62" spans="1:4" hidden="1" x14ac:dyDescent="0.25"/>
    <row r="63" spans="1:4" hidden="1" x14ac:dyDescent="0.25"/>
    <row r="64" spans="1: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spans="1:4" hidden="1" x14ac:dyDescent="0.25"/>
    <row r="82" spans="1:4" ht="1.5" customHeight="1" x14ac:dyDescent="0.25">
      <c r="A82" s="30"/>
      <c r="B82" s="30"/>
      <c r="C82" s="30"/>
      <c r="D82" s="30"/>
    </row>
  </sheetData>
  <mergeCells count="5">
    <mergeCell ref="A1:D1"/>
    <mergeCell ref="B2:D2"/>
    <mergeCell ref="A32:D32"/>
    <mergeCell ref="B34:D34"/>
    <mergeCell ref="A82:D8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9"/>
  <sheetViews>
    <sheetView tabSelected="1" workbookViewId="0">
      <selection activeCell="I19" sqref="I19"/>
    </sheetView>
  </sheetViews>
  <sheetFormatPr defaultRowHeight="15" x14ac:dyDescent="0.25"/>
  <cols>
    <col min="1" max="1" width="45" style="4" customWidth="1"/>
    <col min="2" max="4" width="16.140625" style="4" customWidth="1"/>
    <col min="5" max="5" width="9.140625" style="4"/>
    <col min="6" max="6" width="14.7109375" style="4" customWidth="1"/>
    <col min="7" max="16384" width="9.140625" style="4"/>
  </cols>
  <sheetData>
    <row r="1" spans="1:4" ht="66.75" customHeight="1" x14ac:dyDescent="0.25">
      <c r="A1" s="30"/>
      <c r="B1" s="30"/>
      <c r="C1" s="30"/>
      <c r="D1" s="30"/>
    </row>
    <row r="3" spans="1:4" hidden="1" x14ac:dyDescent="0.25"/>
    <row r="4" spans="1:4" hidden="1" x14ac:dyDescent="0.25"/>
    <row r="5" spans="1:4" ht="12.75" hidden="1" customHeight="1" x14ac:dyDescent="0.25">
      <c r="A5" s="13"/>
      <c r="B5" s="13"/>
      <c r="C5" s="13"/>
      <c r="D5" s="13"/>
    </row>
    <row r="6" spans="1:4" hidden="1" x14ac:dyDescent="0.25"/>
    <row r="7" spans="1:4" hidden="1" x14ac:dyDescent="0.25"/>
    <row r="8" spans="1:4" hidden="1" x14ac:dyDescent="0.25"/>
    <row r="9" spans="1:4" hidden="1" x14ac:dyDescent="0.25"/>
    <row r="10" spans="1:4" hidden="1" x14ac:dyDescent="0.25"/>
    <row r="11" spans="1:4" hidden="1" x14ac:dyDescent="0.25"/>
    <row r="12" spans="1:4" hidden="1" x14ac:dyDescent="0.25"/>
    <row r="13" spans="1:4" hidden="1" x14ac:dyDescent="0.25"/>
    <row r="14" spans="1:4" hidden="1" x14ac:dyDescent="0.25"/>
    <row r="15" spans="1:4" hidden="1" x14ac:dyDescent="0.25"/>
    <row r="16" spans="1:4" hidden="1" x14ac:dyDescent="0.25"/>
    <row r="17" spans="1:4" hidden="1" x14ac:dyDescent="0.25"/>
    <row r="18" spans="1:4" ht="11.25" customHeight="1" x14ac:dyDescent="0.25"/>
    <row r="19" spans="1:4" ht="155.25" customHeight="1" x14ac:dyDescent="0.25">
      <c r="A19" s="33" t="s">
        <v>29</v>
      </c>
      <c r="B19" s="33"/>
      <c r="C19" s="33"/>
      <c r="D19" s="33"/>
    </row>
    <row r="20" spans="1:4" ht="15.75" x14ac:dyDescent="0.25">
      <c r="A20" s="1" t="s">
        <v>0</v>
      </c>
      <c r="B20" s="32" t="s">
        <v>1</v>
      </c>
      <c r="C20" s="32"/>
      <c r="D20" s="32"/>
    </row>
    <row r="21" spans="1:4" ht="30" x14ac:dyDescent="0.25">
      <c r="A21" s="2" t="s">
        <v>2</v>
      </c>
      <c r="B21" s="3" t="s">
        <v>3</v>
      </c>
      <c r="C21" s="3" t="s">
        <v>4</v>
      </c>
      <c r="D21" s="3" t="s">
        <v>5</v>
      </c>
    </row>
    <row r="22" spans="1:4" ht="50.25" customHeight="1" x14ac:dyDescent="0.25">
      <c r="A22" s="15" t="s">
        <v>7</v>
      </c>
      <c r="B22" s="11">
        <v>10340145.550000001</v>
      </c>
      <c r="C22" s="10">
        <v>10203181.539999999</v>
      </c>
      <c r="D22" s="10">
        <f>C22/B22*100</f>
        <v>98.675415067053848</v>
      </c>
    </row>
    <row r="23" spans="1:4" ht="50.25" customHeight="1" x14ac:dyDescent="0.25">
      <c r="A23" s="15" t="s">
        <v>8</v>
      </c>
      <c r="B23" s="11">
        <v>12291989.23</v>
      </c>
      <c r="C23" s="10">
        <v>12289622.220000001</v>
      </c>
      <c r="D23" s="10">
        <f t="shared" ref="D23:D36" si="0">C23/B23*100</f>
        <v>99.980743474829751</v>
      </c>
    </row>
    <row r="24" spans="1:4" ht="50.25" customHeight="1" x14ac:dyDescent="0.25">
      <c r="A24" s="15" t="s">
        <v>9</v>
      </c>
      <c r="B24" s="11">
        <v>477100.79999999999</v>
      </c>
      <c r="C24" s="10">
        <v>476644</v>
      </c>
      <c r="D24" s="10">
        <f t="shared" si="0"/>
        <v>99.904255033737115</v>
      </c>
    </row>
    <row r="25" spans="1:4" ht="50.25" customHeight="1" x14ac:dyDescent="0.25">
      <c r="A25" s="15" t="s">
        <v>14</v>
      </c>
      <c r="B25" s="11">
        <v>14253143.02</v>
      </c>
      <c r="C25" s="11">
        <v>14253143.02</v>
      </c>
      <c r="D25" s="10">
        <f t="shared" si="0"/>
        <v>100</v>
      </c>
    </row>
    <row r="26" spans="1:4" ht="50.25" customHeight="1" x14ac:dyDescent="0.25">
      <c r="A26" s="15" t="s">
        <v>15</v>
      </c>
      <c r="B26" s="11">
        <v>914985.42</v>
      </c>
      <c r="C26" s="11">
        <v>914985.42</v>
      </c>
      <c r="D26" s="10">
        <f t="shared" si="0"/>
        <v>100</v>
      </c>
    </row>
    <row r="27" spans="1:4" ht="50.25" customHeight="1" x14ac:dyDescent="0.25">
      <c r="A27" s="15" t="s">
        <v>16</v>
      </c>
      <c r="B27" s="11">
        <v>945314.44</v>
      </c>
      <c r="C27" s="10">
        <v>939742.02</v>
      </c>
      <c r="D27" s="10">
        <f t="shared" si="0"/>
        <v>99.410522069249268</v>
      </c>
    </row>
    <row r="28" spans="1:4" ht="50.25" customHeight="1" x14ac:dyDescent="0.25">
      <c r="A28" s="15" t="s">
        <v>17</v>
      </c>
      <c r="B28" s="11">
        <v>8030788.2000000002</v>
      </c>
      <c r="C28" s="11">
        <v>8030788.2000000002</v>
      </c>
      <c r="D28" s="10">
        <f t="shared" si="0"/>
        <v>100</v>
      </c>
    </row>
    <row r="29" spans="1:4" ht="50.25" customHeight="1" x14ac:dyDescent="0.25">
      <c r="A29" s="15" t="s">
        <v>10</v>
      </c>
      <c r="B29" s="11">
        <v>695925.95</v>
      </c>
      <c r="C29" s="11">
        <v>695925.95</v>
      </c>
      <c r="D29" s="10">
        <f t="shared" si="0"/>
        <v>100</v>
      </c>
    </row>
    <row r="30" spans="1:4" ht="50.25" customHeight="1" x14ac:dyDescent="0.25">
      <c r="A30" s="15" t="s">
        <v>18</v>
      </c>
      <c r="B30" s="11">
        <v>1836652.67</v>
      </c>
      <c r="C30" s="10">
        <v>1834999.78</v>
      </c>
      <c r="D30" s="10">
        <f t="shared" si="0"/>
        <v>99.910005303289068</v>
      </c>
    </row>
    <row r="31" spans="1:4" ht="50.25" customHeight="1" x14ac:dyDescent="0.25">
      <c r="A31" s="15" t="s">
        <v>19</v>
      </c>
      <c r="B31" s="11">
        <v>18023685.530000001</v>
      </c>
      <c r="C31" s="10">
        <v>18023504.850000001</v>
      </c>
      <c r="D31" s="10">
        <f t="shared" si="0"/>
        <v>99.998997541320293</v>
      </c>
    </row>
    <row r="32" spans="1:4" ht="50.25" customHeight="1" x14ac:dyDescent="0.25">
      <c r="A32" s="15" t="s">
        <v>11</v>
      </c>
      <c r="B32" s="11">
        <v>17076297.559999999</v>
      </c>
      <c r="C32" s="11">
        <v>15862708.199999999</v>
      </c>
      <c r="D32" s="10">
        <f t="shared" si="0"/>
        <v>92.893135319668204</v>
      </c>
    </row>
    <row r="33" spans="1:4" ht="50.25" customHeight="1" x14ac:dyDescent="0.25">
      <c r="A33" s="15" t="s">
        <v>20</v>
      </c>
      <c r="B33" s="11">
        <v>2073245.42</v>
      </c>
      <c r="C33" s="10">
        <v>2072706</v>
      </c>
      <c r="D33" s="10">
        <f t="shared" si="0"/>
        <v>99.973981854979826</v>
      </c>
    </row>
    <row r="34" spans="1:4" ht="50.25" customHeight="1" x14ac:dyDescent="0.25">
      <c r="A34" s="15" t="s">
        <v>21</v>
      </c>
      <c r="B34" s="11">
        <v>12539710.890000001</v>
      </c>
      <c r="C34" s="11">
        <v>12539710.890000001</v>
      </c>
      <c r="D34" s="10">
        <f t="shared" si="0"/>
        <v>100</v>
      </c>
    </row>
    <row r="35" spans="1:4" ht="50.25" customHeight="1" x14ac:dyDescent="0.25">
      <c r="A35" s="15" t="s">
        <v>12</v>
      </c>
      <c r="B35" s="11">
        <v>344713.95</v>
      </c>
      <c r="C35" s="10">
        <v>215553.81</v>
      </c>
      <c r="D35" s="10">
        <f t="shared" si="0"/>
        <v>62.531211748175551</v>
      </c>
    </row>
    <row r="36" spans="1:4" ht="50.25" customHeight="1" x14ac:dyDescent="0.25">
      <c r="A36" s="15" t="s">
        <v>13</v>
      </c>
      <c r="B36" s="11">
        <v>2057012.5</v>
      </c>
      <c r="C36" s="11">
        <v>2057012.5</v>
      </c>
      <c r="D36" s="10">
        <f t="shared" si="0"/>
        <v>100</v>
      </c>
    </row>
    <row r="37" spans="1:4" ht="50.25" customHeight="1" x14ac:dyDescent="0.25">
      <c r="A37" s="6" t="s">
        <v>6</v>
      </c>
      <c r="B37" s="12">
        <f>SUM(B22:B36)</f>
        <v>101900711.13000001</v>
      </c>
      <c r="C37" s="20">
        <f>SUM(C22:C27)+C28+C29+C30+C31+C32+C33+C34+C35+C36</f>
        <v>100410228.40000002</v>
      </c>
      <c r="D37" s="9">
        <f t="shared" ref="D37" si="1">C37/B37*100</f>
        <v>98.53731861782741</v>
      </c>
    </row>
    <row r="39" spans="1:4" hidden="1" x14ac:dyDescent="0.25"/>
    <row r="40" spans="1:4" hidden="1" x14ac:dyDescent="0.25"/>
    <row r="41" spans="1:4" hidden="1" x14ac:dyDescent="0.25"/>
    <row r="42" spans="1:4" hidden="1" x14ac:dyDescent="0.25"/>
    <row r="43" spans="1:4" hidden="1" x14ac:dyDescent="0.25"/>
    <row r="44" spans="1:4" hidden="1" x14ac:dyDescent="0.25"/>
    <row r="45" spans="1:4" hidden="1" x14ac:dyDescent="0.25"/>
    <row r="46" spans="1:4" hidden="1" x14ac:dyDescent="0.25"/>
    <row r="47" spans="1:4" hidden="1" x14ac:dyDescent="0.25"/>
    <row r="48" spans="1:4" hidden="1" x14ac:dyDescent="0.25"/>
    <row r="49" spans="1:6" hidden="1" x14ac:dyDescent="0.25"/>
    <row r="50" spans="1:6" hidden="1" x14ac:dyDescent="0.25"/>
    <row r="51" spans="1:6" hidden="1" x14ac:dyDescent="0.25"/>
    <row r="52" spans="1:6" hidden="1" x14ac:dyDescent="0.25"/>
    <row r="53" spans="1:6" hidden="1" x14ac:dyDescent="0.25"/>
    <row r="54" spans="1:6" hidden="1" x14ac:dyDescent="0.25"/>
    <row r="55" spans="1:6" hidden="1" x14ac:dyDescent="0.25"/>
    <row r="56" spans="1:6" hidden="1" x14ac:dyDescent="0.25"/>
    <row r="57" spans="1:6" ht="136.5" customHeight="1" x14ac:dyDescent="0.25">
      <c r="A57" s="33" t="s">
        <v>25</v>
      </c>
      <c r="B57" s="33"/>
      <c r="C57" s="33"/>
      <c r="D57" s="33"/>
    </row>
    <row r="58" spans="1:6" ht="15.75" x14ac:dyDescent="0.25">
      <c r="A58" s="1" t="s">
        <v>0</v>
      </c>
      <c r="B58" s="32" t="s">
        <v>1</v>
      </c>
      <c r="C58" s="32"/>
      <c r="D58" s="32"/>
    </row>
    <row r="59" spans="1:6" s="5" customFormat="1" ht="30" x14ac:dyDescent="0.25">
      <c r="A59" s="2" t="s">
        <v>2</v>
      </c>
      <c r="B59" s="3" t="s">
        <v>3</v>
      </c>
      <c r="C59" s="3" t="s">
        <v>4</v>
      </c>
      <c r="D59" s="3" t="s">
        <v>5</v>
      </c>
      <c r="E59" s="4"/>
      <c r="F59" s="4"/>
    </row>
    <row r="60" spans="1:6" ht="47.25" customHeight="1" x14ac:dyDescent="0.25">
      <c r="A60" s="15" t="s">
        <v>7</v>
      </c>
      <c r="B60" s="11">
        <v>334902.18</v>
      </c>
      <c r="C60" s="11">
        <v>334902.18</v>
      </c>
      <c r="D60" s="8">
        <f>C60/B60*100</f>
        <v>100</v>
      </c>
    </row>
    <row r="61" spans="1:6" ht="47.25" customHeight="1" x14ac:dyDescent="0.25">
      <c r="A61" s="15" t="s">
        <v>8</v>
      </c>
      <c r="B61" s="11">
        <v>545455.43999999994</v>
      </c>
      <c r="C61" s="11">
        <v>545455.43999999994</v>
      </c>
      <c r="D61" s="8">
        <f>C61/B61*100</f>
        <v>100</v>
      </c>
    </row>
    <row r="62" spans="1:6" ht="47.25" customHeight="1" x14ac:dyDescent="0.25">
      <c r="A62" s="15" t="s">
        <v>9</v>
      </c>
      <c r="B62" s="11">
        <v>0</v>
      </c>
      <c r="C62" s="11">
        <v>0</v>
      </c>
      <c r="D62" s="8" t="e">
        <f>C62/B62*100</f>
        <v>#DIV/0!</v>
      </c>
    </row>
    <row r="63" spans="1:6" ht="47.25" customHeight="1" x14ac:dyDescent="0.25">
      <c r="A63" s="15" t="s">
        <v>14</v>
      </c>
      <c r="B63" s="11">
        <v>322302.33</v>
      </c>
      <c r="C63" s="11">
        <v>322165.5</v>
      </c>
      <c r="D63" s="8">
        <f t="shared" ref="D63:D75" si="2">C63/B63*100</f>
        <v>99.957546071727123</v>
      </c>
    </row>
    <row r="64" spans="1:6" ht="47.25" customHeight="1" x14ac:dyDescent="0.25">
      <c r="A64" s="15" t="s">
        <v>15</v>
      </c>
      <c r="B64" s="11">
        <v>271223.53000000003</v>
      </c>
      <c r="C64" s="11">
        <v>271223.53000000003</v>
      </c>
      <c r="D64" s="8">
        <f t="shared" si="2"/>
        <v>100</v>
      </c>
    </row>
    <row r="65" spans="1:4" ht="47.25" customHeight="1" x14ac:dyDescent="0.25">
      <c r="A65" s="15" t="s">
        <v>22</v>
      </c>
      <c r="B65" s="11">
        <v>0</v>
      </c>
      <c r="C65" s="10">
        <v>0</v>
      </c>
      <c r="D65" s="8" t="e">
        <f t="shared" si="2"/>
        <v>#DIV/0!</v>
      </c>
    </row>
    <row r="66" spans="1:4" ht="47.25" customHeight="1" x14ac:dyDescent="0.25">
      <c r="A66" s="15" t="s">
        <v>17</v>
      </c>
      <c r="B66" s="11">
        <v>114353.63</v>
      </c>
      <c r="C66" s="11">
        <v>113257.88</v>
      </c>
      <c r="D66" s="8">
        <f t="shared" si="2"/>
        <v>99.041788179352068</v>
      </c>
    </row>
    <row r="67" spans="1:4" ht="47.25" customHeight="1" x14ac:dyDescent="0.25">
      <c r="A67" s="15" t="s">
        <v>10</v>
      </c>
      <c r="B67" s="11">
        <v>474410.62</v>
      </c>
      <c r="C67" s="11">
        <v>474410.62</v>
      </c>
      <c r="D67" s="8">
        <f t="shared" si="2"/>
        <v>100</v>
      </c>
    </row>
    <row r="68" spans="1:4" ht="47.25" customHeight="1" x14ac:dyDescent="0.25">
      <c r="A68" s="15" t="s">
        <v>18</v>
      </c>
      <c r="B68" s="11">
        <v>8857.7999999999993</v>
      </c>
      <c r="C68" s="11">
        <v>8857.7999999999993</v>
      </c>
      <c r="D68" s="8">
        <f t="shared" si="2"/>
        <v>100</v>
      </c>
    </row>
    <row r="69" spans="1:4" ht="47.25" customHeight="1" x14ac:dyDescent="0.25">
      <c r="A69" s="15" t="s">
        <v>19</v>
      </c>
      <c r="B69" s="11">
        <v>366349.08</v>
      </c>
      <c r="C69" s="11">
        <v>366349.08</v>
      </c>
      <c r="D69" s="8">
        <f t="shared" si="2"/>
        <v>100</v>
      </c>
    </row>
    <row r="70" spans="1:4" ht="47.25" customHeight="1" x14ac:dyDescent="0.25">
      <c r="A70" s="15" t="s">
        <v>11</v>
      </c>
      <c r="B70" s="11">
        <v>6264</v>
      </c>
      <c r="C70" s="11">
        <v>6264</v>
      </c>
      <c r="D70" s="8">
        <f t="shared" si="2"/>
        <v>100</v>
      </c>
    </row>
    <row r="71" spans="1:4" ht="47.25" customHeight="1" x14ac:dyDescent="0.25">
      <c r="A71" s="15" t="s">
        <v>20</v>
      </c>
      <c r="B71" s="11">
        <v>330832.81</v>
      </c>
      <c r="C71" s="11">
        <v>330832.81</v>
      </c>
      <c r="D71" s="8">
        <f t="shared" si="2"/>
        <v>100</v>
      </c>
    </row>
    <row r="72" spans="1:4" ht="47.25" customHeight="1" x14ac:dyDescent="0.25">
      <c r="A72" s="15" t="s">
        <v>21</v>
      </c>
      <c r="B72" s="11">
        <v>75771.09</v>
      </c>
      <c r="C72" s="11">
        <v>75771.09</v>
      </c>
      <c r="D72" s="8">
        <f t="shared" si="2"/>
        <v>100</v>
      </c>
    </row>
    <row r="73" spans="1:4" ht="47.25" customHeight="1" x14ac:dyDescent="0.25">
      <c r="A73" s="15" t="s">
        <v>12</v>
      </c>
      <c r="B73" s="11">
        <v>345501.37</v>
      </c>
      <c r="C73" s="11">
        <v>345417</v>
      </c>
      <c r="D73" s="8">
        <f t="shared" si="2"/>
        <v>99.97558041520935</v>
      </c>
    </row>
    <row r="74" spans="1:4" ht="47.25" customHeight="1" x14ac:dyDescent="0.25">
      <c r="A74" s="15" t="s">
        <v>13</v>
      </c>
      <c r="B74" s="11">
        <v>0</v>
      </c>
      <c r="C74" s="11">
        <v>0</v>
      </c>
      <c r="D74" s="8" t="e">
        <f t="shared" si="2"/>
        <v>#DIV/0!</v>
      </c>
    </row>
    <row r="75" spans="1:4" ht="27" customHeight="1" x14ac:dyDescent="0.25">
      <c r="A75" s="6" t="s">
        <v>6</v>
      </c>
      <c r="B75" s="12">
        <f>SUM(B60:B74)</f>
        <v>3196223.88</v>
      </c>
      <c r="C75" s="7">
        <f>SUM(C60:C67)+C68+C69+C70+C71+C72+C73+C74</f>
        <v>3194906.9299999997</v>
      </c>
      <c r="D75" s="9">
        <f t="shared" si="2"/>
        <v>99.95879669105031</v>
      </c>
    </row>
    <row r="76" spans="1:4" hidden="1" x14ac:dyDescent="0.25"/>
    <row r="77" spans="1:4" hidden="1" x14ac:dyDescent="0.25"/>
    <row r="78" spans="1:4" hidden="1" x14ac:dyDescent="0.25"/>
    <row r="79" spans="1:4" hidden="1" x14ac:dyDescent="0.25"/>
    <row r="80" spans="1:4" hidden="1" x14ac:dyDescent="0.25"/>
    <row r="81" spans="1:4" hidden="1" x14ac:dyDescent="0.25"/>
    <row r="82" spans="1:4" hidden="1" x14ac:dyDescent="0.25"/>
    <row r="83" spans="1:4" hidden="1" x14ac:dyDescent="0.25"/>
    <row r="84" spans="1:4" hidden="1" x14ac:dyDescent="0.25"/>
    <row r="85" spans="1:4" hidden="1" x14ac:dyDescent="0.25"/>
    <row r="86" spans="1:4" hidden="1" x14ac:dyDescent="0.25"/>
    <row r="87" spans="1:4" hidden="1" x14ac:dyDescent="0.25"/>
    <row r="88" spans="1:4" hidden="1" x14ac:dyDescent="0.25"/>
    <row r="89" spans="1:4" hidden="1" x14ac:dyDescent="0.25"/>
    <row r="90" spans="1:4" hidden="1" x14ac:dyDescent="0.25"/>
    <row r="91" spans="1:4" hidden="1" x14ac:dyDescent="0.25"/>
    <row r="92" spans="1:4" hidden="1" x14ac:dyDescent="0.25"/>
    <row r="93" spans="1:4" hidden="1" x14ac:dyDescent="0.25"/>
    <row r="94" spans="1:4" ht="20.25" customHeight="1" x14ac:dyDescent="0.25"/>
    <row r="95" spans="1:4" ht="96" customHeight="1" x14ac:dyDescent="0.25">
      <c r="A95" s="33" t="s">
        <v>26</v>
      </c>
      <c r="B95" s="33"/>
      <c r="C95" s="33"/>
      <c r="D95" s="33"/>
    </row>
    <row r="96" spans="1:4" ht="15.75" x14ac:dyDescent="0.25">
      <c r="A96" s="1" t="s">
        <v>0</v>
      </c>
      <c r="B96" s="32" t="s">
        <v>1</v>
      </c>
      <c r="C96" s="32"/>
      <c r="D96" s="32"/>
    </row>
    <row r="97" spans="1:6" s="5" customFormat="1" ht="30" x14ac:dyDescent="0.25">
      <c r="A97" s="2" t="s">
        <v>2</v>
      </c>
      <c r="B97" s="3" t="s">
        <v>3</v>
      </c>
      <c r="C97" s="3" t="s">
        <v>4</v>
      </c>
      <c r="D97" s="3" t="s">
        <v>5</v>
      </c>
      <c r="E97" s="4"/>
      <c r="F97" s="4"/>
    </row>
    <row r="98" spans="1:6" ht="48.75" customHeight="1" x14ac:dyDescent="0.25">
      <c r="A98" s="15" t="s">
        <v>17</v>
      </c>
      <c r="B98" s="11">
        <v>3117757.37</v>
      </c>
      <c r="C98" s="10">
        <v>3110932.92</v>
      </c>
      <c r="D98" s="10">
        <f>C98/B98*100</f>
        <v>99.781110292107172</v>
      </c>
    </row>
    <row r="99" spans="1:6" ht="48.75" customHeight="1" x14ac:dyDescent="0.25">
      <c r="A99" s="15" t="s">
        <v>10</v>
      </c>
      <c r="B99" s="11">
        <v>194278.41</v>
      </c>
      <c r="C99" s="11">
        <v>194180</v>
      </c>
      <c r="D99" s="10">
        <f t="shared" ref="D99:D100" si="3">C99/B99*100</f>
        <v>99.949345889746581</v>
      </c>
    </row>
    <row r="100" spans="1:6" ht="48.75" customHeight="1" x14ac:dyDescent="0.25">
      <c r="A100" s="15" t="s">
        <v>18</v>
      </c>
      <c r="B100" s="11">
        <v>1154892.44</v>
      </c>
      <c r="C100" s="11">
        <v>1152760.8999999999</v>
      </c>
      <c r="D100" s="10">
        <f t="shared" si="3"/>
        <v>99.81543389443263</v>
      </c>
    </row>
    <row r="101" spans="1:6" ht="43.5" customHeight="1" x14ac:dyDescent="0.25">
      <c r="A101" s="6" t="s">
        <v>6</v>
      </c>
      <c r="B101" s="12">
        <f>SUM(B98:B100)</f>
        <v>4466928.2200000007</v>
      </c>
      <c r="C101" s="7">
        <f>C98+C99+C100</f>
        <v>4457873.82</v>
      </c>
      <c r="D101" s="9">
        <f t="shared" ref="D101" si="4">C101/B101*100</f>
        <v>99.797301421601972</v>
      </c>
    </row>
    <row r="107" spans="1:6" ht="51.75" customHeight="1" x14ac:dyDescent="0.25">
      <c r="A107" s="30" t="s">
        <v>27</v>
      </c>
      <c r="B107" s="30"/>
      <c r="C107" s="30"/>
      <c r="D107" s="30"/>
    </row>
    <row r="108" spans="1:6" ht="14.25" customHeight="1" x14ac:dyDescent="0.25">
      <c r="A108" s="1" t="s">
        <v>0</v>
      </c>
      <c r="B108" s="31" t="s">
        <v>1</v>
      </c>
      <c r="C108" s="31"/>
      <c r="D108" s="31"/>
    </row>
    <row r="109" spans="1:6" ht="30" x14ac:dyDescent="0.25">
      <c r="A109" s="14" t="s">
        <v>2</v>
      </c>
      <c r="B109" s="3" t="s">
        <v>3</v>
      </c>
      <c r="C109" s="3" t="s">
        <v>4</v>
      </c>
      <c r="D109" s="3" t="s">
        <v>5</v>
      </c>
    </row>
    <row r="110" spans="1:6" ht="30" x14ac:dyDescent="0.25">
      <c r="A110" s="15" t="s">
        <v>9</v>
      </c>
      <c r="B110" s="16">
        <v>222000</v>
      </c>
      <c r="C110" s="16">
        <v>222000</v>
      </c>
      <c r="D110" s="19">
        <f t="shared" ref="D110:D116" si="5">C110/B110*100</f>
        <v>100</v>
      </c>
    </row>
    <row r="111" spans="1:6" ht="30" x14ac:dyDescent="0.25">
      <c r="A111" s="15" t="s">
        <v>16</v>
      </c>
      <c r="B111" s="16">
        <v>481000</v>
      </c>
      <c r="C111" s="16">
        <v>481000</v>
      </c>
      <c r="D111" s="19">
        <f t="shared" si="5"/>
        <v>100</v>
      </c>
    </row>
    <row r="112" spans="1:6" ht="30" x14ac:dyDescent="0.25">
      <c r="A112" s="15" t="s">
        <v>10</v>
      </c>
      <c r="B112" s="16">
        <v>466000</v>
      </c>
      <c r="C112" s="16">
        <v>466000</v>
      </c>
      <c r="D112" s="19">
        <f t="shared" si="5"/>
        <v>100</v>
      </c>
    </row>
    <row r="113" spans="1:23" ht="45" x14ac:dyDescent="0.25">
      <c r="A113" s="15" t="s">
        <v>11</v>
      </c>
      <c r="B113" s="16">
        <v>623000</v>
      </c>
      <c r="C113" s="16">
        <v>623000</v>
      </c>
      <c r="D113" s="19">
        <f t="shared" si="5"/>
        <v>100</v>
      </c>
    </row>
    <row r="114" spans="1:23" ht="30" x14ac:dyDescent="0.25">
      <c r="A114" s="15" t="s">
        <v>12</v>
      </c>
      <c r="B114" s="16">
        <v>597000</v>
      </c>
      <c r="C114" s="16">
        <v>597000</v>
      </c>
      <c r="D114" s="19">
        <f t="shared" si="5"/>
        <v>100</v>
      </c>
    </row>
    <row r="115" spans="1:23" ht="30" x14ac:dyDescent="0.25">
      <c r="A115" s="15" t="s">
        <v>13</v>
      </c>
      <c r="B115" s="16">
        <v>325000</v>
      </c>
      <c r="C115" s="16">
        <v>325000</v>
      </c>
      <c r="D115" s="19">
        <f t="shared" si="5"/>
        <v>100</v>
      </c>
    </row>
    <row r="116" spans="1:23" x14ac:dyDescent="0.25">
      <c r="A116" s="17" t="s">
        <v>6</v>
      </c>
      <c r="B116" s="18">
        <f>SUM(B110:B115)</f>
        <v>2714000</v>
      </c>
      <c r="C116" s="18">
        <f>SUM(C110:C115)</f>
        <v>2714000</v>
      </c>
      <c r="D116" s="21">
        <f t="shared" si="5"/>
        <v>100</v>
      </c>
    </row>
    <row r="119" spans="1:23" ht="44.25" customHeight="1" x14ac:dyDescent="0.25">
      <c r="A119" s="30" t="s">
        <v>28</v>
      </c>
      <c r="B119" s="30"/>
      <c r="C119" s="30"/>
      <c r="D119" s="30"/>
    </row>
    <row r="120" spans="1:23" ht="15.75" x14ac:dyDescent="0.25">
      <c r="A120" s="1" t="s">
        <v>0</v>
      </c>
      <c r="B120" s="31" t="s">
        <v>1</v>
      </c>
      <c r="C120" s="31"/>
      <c r="D120" s="31"/>
    </row>
    <row r="121" spans="1:23" ht="30" x14ac:dyDescent="0.25">
      <c r="A121" s="22" t="s">
        <v>2</v>
      </c>
      <c r="B121" s="29" t="s">
        <v>3</v>
      </c>
      <c r="C121" s="29" t="s">
        <v>4</v>
      </c>
      <c r="D121" s="29" t="s">
        <v>5</v>
      </c>
    </row>
    <row r="122" spans="1:23" ht="30" x14ac:dyDescent="0.25">
      <c r="A122" s="15" t="s">
        <v>9</v>
      </c>
      <c r="B122" s="27">
        <v>502533.51</v>
      </c>
      <c r="C122" s="27">
        <v>502533.51</v>
      </c>
      <c r="D122" s="27">
        <f>C122/B122*100</f>
        <v>100</v>
      </c>
    </row>
    <row r="123" spans="1:23" s="25" customFormat="1" ht="26.25" customHeight="1" x14ac:dyDescent="0.25">
      <c r="A123" s="15" t="s">
        <v>14</v>
      </c>
      <c r="B123" s="27">
        <v>5544246.4000000004</v>
      </c>
      <c r="C123" s="27">
        <v>5544246.4000000004</v>
      </c>
      <c r="D123" s="28">
        <f>C123/B123*100</f>
        <v>100</v>
      </c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</row>
    <row r="124" spans="1:23" ht="45" hidden="1" x14ac:dyDescent="0.25">
      <c r="A124" s="23" t="s">
        <v>11</v>
      </c>
      <c r="B124" s="24">
        <v>0</v>
      </c>
      <c r="C124" s="24">
        <v>0</v>
      </c>
      <c r="D124" s="28" t="e">
        <f t="shared" ref="D124:D128" si="6">C124/B124*100</f>
        <v>#DIV/0!</v>
      </c>
    </row>
    <row r="125" spans="1:23" ht="30" hidden="1" x14ac:dyDescent="0.25">
      <c r="A125" s="15" t="s">
        <v>12</v>
      </c>
      <c r="B125" s="16">
        <v>0</v>
      </c>
      <c r="C125" s="16">
        <v>0</v>
      </c>
      <c r="D125" s="28" t="e">
        <f t="shared" si="6"/>
        <v>#DIV/0!</v>
      </c>
    </row>
    <row r="126" spans="1:23" ht="30" hidden="1" x14ac:dyDescent="0.25">
      <c r="A126" s="15" t="s">
        <v>13</v>
      </c>
      <c r="B126" s="16">
        <v>0</v>
      </c>
      <c r="C126" s="16">
        <v>0</v>
      </c>
      <c r="D126" s="28" t="e">
        <f t="shared" si="6"/>
        <v>#DIV/0!</v>
      </c>
    </row>
    <row r="127" spans="1:23" ht="30" x14ac:dyDescent="0.25">
      <c r="A127" s="15" t="s">
        <v>12</v>
      </c>
      <c r="B127" s="16">
        <v>355464.09</v>
      </c>
      <c r="C127" s="16">
        <v>355464.09</v>
      </c>
      <c r="D127" s="28">
        <f t="shared" si="6"/>
        <v>100</v>
      </c>
    </row>
    <row r="128" spans="1:23" ht="30" x14ac:dyDescent="0.25">
      <c r="A128" s="15" t="s">
        <v>13</v>
      </c>
      <c r="B128" s="16">
        <v>145625</v>
      </c>
      <c r="C128" s="16">
        <v>145625</v>
      </c>
      <c r="D128" s="28">
        <f t="shared" si="6"/>
        <v>100</v>
      </c>
    </row>
    <row r="129" spans="1:4" x14ac:dyDescent="0.25">
      <c r="A129" s="17" t="s">
        <v>6</v>
      </c>
      <c r="B129" s="18">
        <f>B123+B127+B122+B128</f>
        <v>6547869</v>
      </c>
      <c r="C129" s="18">
        <f>C123+C127+C122+C128</f>
        <v>6547869</v>
      </c>
      <c r="D129" s="21">
        <f t="shared" ref="D129" si="7">C129/B129*100</f>
        <v>100</v>
      </c>
    </row>
  </sheetData>
  <mergeCells count="11">
    <mergeCell ref="A119:D119"/>
    <mergeCell ref="B120:D120"/>
    <mergeCell ref="A107:D107"/>
    <mergeCell ref="B108:D108"/>
    <mergeCell ref="B96:D96"/>
    <mergeCell ref="A95:D95"/>
    <mergeCell ref="A1:D1"/>
    <mergeCell ref="A19:D19"/>
    <mergeCell ref="B20:D20"/>
    <mergeCell ref="A57:D57"/>
    <mergeCell ref="B58:D58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10 МБТ из ОБ</vt:lpstr>
      <vt:lpstr>Прил_11 МБТ из МБ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2023-04-27T06:24:38Z</dcterms:modified>
</cp:coreProperties>
</file>