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4965" windowWidth="12120" windowHeight="4110" tabRatio="690" activeTab="1"/>
  </bookViews>
  <sheets>
    <sheet name="data" sheetId="24" r:id="rId1"/>
    <sheet name="data (2)" sheetId="25" r:id="rId2"/>
  </sheets>
  <definedNames>
    <definedName name="_xlnm._FilterDatabase" localSheetId="0" hidden="1">data!$A$3:$C$3</definedName>
    <definedName name="_xlnm._FilterDatabase" localSheetId="1" hidden="1">'data (2)'!$A$3:$C$3</definedName>
    <definedName name="_xlnm.Print_Area" localSheetId="0">data!$A$1:$C$49</definedName>
    <definedName name="_xlnm.Print_Area" localSheetId="1">'data (2)'!$A$1:$C$41</definedName>
  </definedNames>
  <calcPr calcId="145621"/>
</workbook>
</file>

<file path=xl/calcChain.xml><?xml version="1.0" encoding="utf-8"?>
<calcChain xmlns="http://schemas.openxmlformats.org/spreadsheetml/2006/main">
  <c r="C5" i="25" l="1"/>
  <c r="C20" i="25"/>
  <c r="C19" i="25" s="1"/>
  <c r="C40" i="25"/>
  <c r="C26" i="25" l="1"/>
  <c r="C41" i="25" s="1"/>
  <c r="C19" i="24"/>
  <c r="C20" i="24"/>
  <c r="C5" i="24" l="1"/>
  <c r="C41" i="24" l="1"/>
  <c r="C27" i="24" l="1"/>
  <c r="C42" i="24" s="1"/>
</calcChain>
</file>

<file path=xl/sharedStrings.xml><?xml version="1.0" encoding="utf-8"?>
<sst xmlns="http://schemas.openxmlformats.org/spreadsheetml/2006/main" count="156" uniqueCount="82">
  <si>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</si>
  <si>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</si>
  <si>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</si>
  <si>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ИТОГО ДОХОДОВ</t>
  </si>
  <si>
    <t>РАСХОДЫ</t>
  </si>
  <si>
    <t xml:space="preserve">НАЛОГИ НА ИМУЩЕСТВО                                    </t>
  </si>
  <si>
    <t>АДМИНИСТРАТИВНЫЕ ПЛАТЕЖИ И СБОРЫ</t>
  </si>
  <si>
    <t>1 00 00000 00 0000 000</t>
  </si>
  <si>
    <t xml:space="preserve">НАЛОГИ НА ПРИБЫЛЬ, ДОХОДЫ            </t>
  </si>
  <si>
    <t>1 01 00000 00 0000 000</t>
  </si>
  <si>
    <t>1 05 00000 00 0000 000</t>
  </si>
  <si>
    <t>1 06 00000 00 0000 000</t>
  </si>
  <si>
    <t>1 07 00000 00 0000 000</t>
  </si>
  <si>
    <t xml:space="preserve">НАЛОГИ, СБОРЫ И РЕГУЛЯРНЫЕ ПЛАТЕЖИ ЗА ПОЛЬЗОВАНИЕ ПРИРОДНЫМИ РЕСУРСАМИ            </t>
  </si>
  <si>
    <t>1 11 00000 00 0000 000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</si>
  <si>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</si>
  <si>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</si>
  <si>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</si>
  <si>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1 15 00000 00 0000 000</t>
  </si>
  <si>
    <t>1 16 00000 00 0000 000</t>
  </si>
  <si>
    <t>ШТРАФЫ, САНКЦИИ, ВОЗМЕЩЕНИЕ УЩЕРБА</t>
  </si>
  <si>
    <t>1 12 00000 00 0000 000</t>
  </si>
  <si>
    <t>1 03 00000 00 0000 000</t>
  </si>
  <si>
    <t>1 08 00000 00 0000 000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</si>
  <si>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</si>
  <si>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</si>
  <si>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</si>
  <si>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</si>
  <si>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</si>
  <si>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</si>
  <si>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</si>
  <si>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</si>
  <si>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</si>
  <si>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</si>
  <si>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</si>
  <si>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</si>
  <si>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</si>
  <si>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</si>
  <si>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</si>
  <si>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</si>
  <si>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</si>
  <si>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</si>
  <si>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</si>
  <si>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 xml:space="preserve">Наименование </t>
  </si>
  <si>
    <t>1 17 00000 00 0000 000</t>
  </si>
  <si>
    <t>ПРОЧИЕ НЕНАЛОГОВЫЕ ДОХОДЫ</t>
  </si>
  <si>
    <t>ГОСУДАРСТВЕННАЯ ПОШЛИНА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</si>
  <si>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</si>
  <si>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</si>
  <si>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</si>
  <si>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</si>
  <si>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КУЛЬТУРА, КИНЕМАТОГРАФИЯ</t>
  </si>
  <si>
    <t>НАЛОГИ НА ТОВАРЫ (РАБОТЫ,УСЛУГИ),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</si>
  <si>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</si>
  <si>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</si>
  <si>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НАЛОГОВЫЕ И НЕНАЛОГОВЫЕ ДОХОДЫ</t>
  </si>
  <si>
    <t>ДОХОДЫ ОТ ОКАЗАНИЯ ПЛАТНЫХ УСЛУГ (РАБОТ) И КОМПЕНСАЦИИ ЗАТРАТ ГОСУДАРСТВА</t>
  </si>
  <si>
    <t>НАЛОГИ НА СОВОКУПНЫЙ ДОХОД</t>
  </si>
  <si>
    <t>2 02 00000 00 0000 000</t>
  </si>
  <si>
    <t>1 13 00000 00 0000 000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</si>
  <si>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</si>
  <si>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</si>
  <si>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</si>
  <si>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</si>
  <si>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 xml:space="preserve">ДЕФИЦИТ (-) / ПРОФИЦИТ (+) БЮДЖЕТА </t>
  </si>
  <si>
    <t>КБК</t>
  </si>
  <si>
    <t>Бюджет района</t>
  </si>
  <si>
    <t>Прочие безвозмездные поступления в бюджеты муниципальных районов</t>
  </si>
  <si>
    <t>2 07 05000 00 0000 150</t>
  </si>
  <si>
    <t>2 02 01000 00 0000 150</t>
  </si>
  <si>
    <t>2 02 02000 00 0000 150</t>
  </si>
  <si>
    <t>2 02 03000 00 0000 150</t>
  </si>
  <si>
    <t>2 02 04000 00 0000 150</t>
  </si>
  <si>
    <t>(тыс. рублей)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</si>
  <si>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</si>
  <si>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</si>
  <si>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ОЦЕНКА ОЖИДАЕМОГО ИСПОЛНЕНИЯ РАЙОННОГО БЮДЖЕТА ЗА 2022 ГОД</t>
  </si>
  <si>
    <t xml:space="preserve">Заместитель главы администрации </t>
  </si>
  <si>
    <t>Брянского района - начальник</t>
  </si>
  <si>
    <t>С.Н. Воронцова</t>
  </si>
  <si>
    <t>финансового управления</t>
  </si>
  <si>
    <t>ОЦЕНКА ОЖИДАЕМОГО ИСПОЛНЕНИЯ БЮДЖЕТОВ СЕЛЬСКИХ ПОСЕЛЕНИЙ БРЯНСКОГО МУНИЦИПАЛЬНОГО РАЙОНА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</si>
</sst>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_р_."/>
    <numFmt numFmtId="166" formatCode="#,##0.0"/>
  </numFmts>
  <fonts count="15" x14ac:knownFonts="1">
    <font>
      <sz val="10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Segoe UI"/>
      <family val="2"/>
      <charset val="204"/>
    </font>
    <font>
      <b/>
      <sz val="10"/>
      <name val="Segoe UI"/>
      <family val="2"/>
      <charset val="204"/>
    </font>
    <font>
      <i/>
      <sz val="10"/>
      <name val="Segoe UI"/>
      <family val="2"/>
      <charset val="204"/>
    </font>
    <font>
      <sz val="10"/>
      <color rgb="FF000000"/>
      <name val="Segoe UI"/>
      <family val="2"/>
      <charset val="204"/>
    </font>
    <font>
      <sz val="11"/>
      <color theme="1"/>
      <name val="Calibri"/>
      <family val="2"/>
      <scheme val="minor"/>
    </font>
    <font>
      <b/>
      <i/>
      <sz val="10"/>
      <name val="Segoe UI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DEDEDE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2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2" borderId="1"/>
    <xf numFmtId="0" fontId="2" fillId="0" borderId="2">
      <alignment horizontal="center" vertical="center" wrapText="1"/>
    </xf>
    <xf numFmtId="0" fontId="2" fillId="2" borderId="3"/>
    <xf numFmtId="49" fontId="2" fillId="0" borderId="2">
      <alignment horizontal="left" vertical="top" wrapText="1" indent="2"/>
    </xf>
    <xf numFmtId="49" fontId="2" fillId="0" borderId="2">
      <alignment horizontal="center" vertical="top" shrinkToFit="1"/>
    </xf>
    <xf numFmtId="4" fontId="2" fillId="0" borderId="2">
      <alignment horizontal="right" vertical="top" shrinkToFit="1"/>
    </xf>
    <xf numFmtId="10" fontId="2" fillId="0" borderId="2">
      <alignment horizontal="right" vertical="top" shrinkToFit="1"/>
    </xf>
    <xf numFmtId="0" fontId="2" fillId="2" borderId="3">
      <alignment shrinkToFit="1"/>
    </xf>
    <xf numFmtId="0" fontId="4" fillId="0" borderId="2">
      <alignment horizontal="left"/>
    </xf>
    <xf numFmtId="4" fontId="4" fillId="3" borderId="2">
      <alignment horizontal="right" vertical="top" shrinkToFit="1"/>
    </xf>
    <xf numFmtId="10" fontId="4" fillId="3" borderId="2">
      <alignment horizontal="right" vertical="top" shrinkToFit="1"/>
    </xf>
    <xf numFmtId="0" fontId="2" fillId="2" borderId="4"/>
    <xf numFmtId="0" fontId="2" fillId="0" borderId="0">
      <alignment horizontal="left" wrapText="1"/>
    </xf>
    <xf numFmtId="0" fontId="4" fillId="0" borderId="2">
      <alignment vertical="top" wrapText="1"/>
    </xf>
    <xf numFmtId="4" fontId="4" fillId="4" borderId="2">
      <alignment horizontal="right" vertical="top" shrinkToFit="1"/>
    </xf>
    <xf numFmtId="10" fontId="4" fillId="4" borderId="2">
      <alignment horizontal="right" vertical="top" shrinkToFit="1"/>
    </xf>
    <xf numFmtId="0" fontId="2" fillId="2" borderId="3">
      <alignment horizontal="center"/>
    </xf>
    <xf numFmtId="0" fontId="2" fillId="2" borderId="3">
      <alignment horizontal="left"/>
    </xf>
    <xf numFmtId="0" fontId="2" fillId="2" borderId="4">
      <alignment horizontal="center"/>
    </xf>
    <xf numFmtId="0" fontId="2" fillId="2" borderId="4">
      <alignment horizontal="left"/>
    </xf>
    <xf numFmtId="164" fontId="5" fillId="0" borderId="0">
      <alignment vertical="top" wrapText="1"/>
    </xf>
    <xf numFmtId="0" fontId="1" fillId="0" borderId="0"/>
    <xf numFmtId="0" fontId="10" fillId="0" borderId="0"/>
    <xf numFmtId="0" fontId="14" fillId="0" borderId="0"/>
  </cellStyleXfs>
  <cellXfs count="49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9" fillId="6" borderId="2" xfId="21" applyNumberFormat="1" applyFont="1" applyFill="1" applyAlignment="1" applyProtection="1">
      <alignment horizontal="center" vertical="center" shrinkToFit="1"/>
    </xf>
    <xf numFmtId="4" fontId="6" fillId="0" borderId="6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165" fontId="7" fillId="5" borderId="6" xfId="0" applyNumberFormat="1" applyFont="1" applyFill="1" applyBorder="1" applyAlignment="1">
      <alignment horizontal="center" vertical="center"/>
    </xf>
    <xf numFmtId="165" fontId="7" fillId="5" borderId="5" xfId="0" applyNumberFormat="1" applyFont="1" applyFill="1" applyBorder="1" applyAlignment="1">
      <alignment horizontal="center" vertical="center"/>
    </xf>
    <xf numFmtId="4" fontId="7" fillId="5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1" fontId="13" fillId="0" borderId="0" xfId="15" applyNumberFormat="1" applyFont="1" applyBorder="1" applyAlignment="1" applyProtection="1">
      <alignment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6" fillId="0" borderId="0" xfId="35" applyFont="1" applyFill="1" applyBorder="1" applyAlignment="1">
      <alignment vertical="center" wrapText="1"/>
    </xf>
    <xf numFmtId="4" fontId="6" fillId="0" borderId="0" xfId="35" applyNumberFormat="1" applyFont="1" applyFill="1" applyBorder="1" applyAlignment="1">
      <alignment vertical="center" wrapText="1"/>
    </xf>
    <xf numFmtId="166" fontId="6" fillId="5" borderId="5" xfId="35" applyNumberFormat="1" applyFont="1" applyFill="1" applyBorder="1" applyAlignment="1">
      <alignment horizontal="center" vertical="center"/>
    </xf>
    <xf numFmtId="0" fontId="6" fillId="5" borderId="5" xfId="35" applyFont="1" applyFill="1" applyBorder="1" applyAlignment="1">
      <alignment horizontal="left" vertical="center" wrapText="1"/>
    </xf>
    <xf numFmtId="165" fontId="6" fillId="5" borderId="5" xfId="35" applyNumberFormat="1" applyFont="1" applyFill="1" applyBorder="1" applyAlignment="1">
      <alignment horizontal="center" vertical="center"/>
    </xf>
    <xf numFmtId="0" fontId="6" fillId="0" borderId="5" xfId="35" applyFont="1" applyFill="1" applyBorder="1" applyAlignment="1">
      <alignment horizontal="left" vertical="center" wrapText="1"/>
    </xf>
    <xf numFmtId="49" fontId="6" fillId="0" borderId="5" xfId="35" applyNumberFormat="1" applyFont="1" applyFill="1" applyBorder="1" applyAlignment="1">
      <alignment horizontal="left" vertical="center" wrapText="1"/>
    </xf>
    <xf numFmtId="0" fontId="8" fillId="0" borderId="0" xfId="35" applyFont="1" applyFill="1" applyBorder="1" applyAlignment="1">
      <alignment vertical="center" wrapText="1"/>
    </xf>
    <xf numFmtId="0" fontId="6" fillId="0" borderId="5" xfId="35" applyFont="1" applyFill="1" applyBorder="1" applyAlignment="1">
      <alignment horizontal="center" vertical="center" wrapText="1"/>
    </xf>
    <xf numFmtId="4" fontId="8" fillId="0" borderId="0" xfId="35" applyNumberFormat="1" applyFont="1" applyFill="1" applyBorder="1" applyAlignment="1">
      <alignment vertical="center" wrapText="1"/>
    </xf>
    <xf numFmtId="165" fontId="6" fillId="5" borderId="6" xfId="35" applyNumberFormat="1" applyFont="1" applyFill="1" applyBorder="1" applyAlignment="1">
      <alignment horizontal="center" vertical="center"/>
    </xf>
    <xf numFmtId="0" fontId="6" fillId="5" borderId="5" xfId="35" applyFont="1" applyFill="1" applyBorder="1" applyAlignment="1">
      <alignment horizontal="left" vertical="center" wrapText="1"/>
    </xf>
    <xf numFmtId="0" fontId="8" fillId="5" borderId="5" xfId="35" applyFont="1" applyFill="1" applyBorder="1" applyAlignment="1">
      <alignment horizontal="left" vertical="center" wrapText="1"/>
    </xf>
    <xf numFmtId="4" fontId="6" fillId="0" borderId="5" xfId="35" applyNumberFormat="1" applyFont="1" applyFill="1" applyBorder="1" applyAlignment="1">
      <alignment horizontal="center" vertical="center"/>
    </xf>
    <xf numFmtId="4" fontId="7" fillId="0" borderId="5" xfId="35" applyNumberFormat="1" applyFont="1" applyFill="1" applyBorder="1" applyAlignment="1">
      <alignment horizontal="center" vertical="center"/>
    </xf>
    <xf numFmtId="0" fontId="7" fillId="0" borderId="5" xfId="35" applyFont="1" applyFill="1" applyBorder="1" applyAlignment="1">
      <alignment horizontal="left" vertical="center" wrapText="1"/>
    </xf>
    <xf numFmtId="0" fontId="6" fillId="6" borderId="5" xfId="35" applyFont="1" applyFill="1" applyBorder="1" applyAlignment="1">
      <alignment horizontal="left" vertical="center" wrapText="1"/>
    </xf>
    <xf numFmtId="0" fontId="8" fillId="0" borderId="5" xfId="35" applyFont="1" applyFill="1" applyBorder="1" applyAlignment="1">
      <alignment horizontal="center" vertical="center" wrapText="1"/>
    </xf>
    <xf numFmtId="0" fontId="6" fillId="5" borderId="5" xfId="35" applyFont="1" applyFill="1" applyBorder="1" applyAlignment="1">
      <alignment horizontal="center" vertical="center" wrapText="1"/>
    </xf>
    <xf numFmtId="0" fontId="8" fillId="0" borderId="0" xfId="35" applyFont="1" applyFill="1" applyBorder="1" applyAlignment="1">
      <alignment horizontal="right" vertical="center" wrapText="1"/>
    </xf>
    <xf numFmtId="0" fontId="7" fillId="0" borderId="0" xfId="35" applyFont="1" applyAlignment="1">
      <alignment vertical="center" wrapText="1"/>
    </xf>
    <xf numFmtId="0" fontId="7" fillId="0" borderId="0" xfId="35" applyFont="1" applyFill="1" applyBorder="1" applyAlignment="1">
      <alignment horizontal="center" vertical="center" wrapText="1"/>
    </xf>
  </cellXfs>
  <cellStyles count="36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  <cellStyle name="Обычный 2" xfId="32"/>
    <cellStyle name="Обычный 2 2" xfId="35"/>
    <cellStyle name="Обычный 3" xfId="33"/>
    <cellStyle name="Обычный 7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EDE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view="pageBreakPreview" topLeftCell="A19" zoomScale="90" zoomScaleNormal="100" zoomScaleSheetLayoutView="90" workbookViewId="0">
      <selection activeCell="A42" sqref="A42:B42"/>
    </sheetView>
  </sheetViews>
  <sheetFormatPr defaultRowHeight="14.25" x14ac:dyDescent="0.2"/>
  <cols>
    <col min="1" max="1" width="28.28515625" style="1" customWidth="1"/>
    <col min="2" max="2" width="88.5703125" style="1" customWidth="1"/>
    <col min="3" max="3" width="21.5703125" style="1" customWidth="1"/>
    <col min="4" max="4" width="9.5703125" style="1" bestFit="1" customWidth="1"/>
    <col min="5" max="16384" width="9.140625" style="1"/>
  </cols>
  <sheetData>
    <row r="1" spans="1:3" ht="30" customHeight="1" x14ac:dyDescent="0.2">
      <c r="A1" s="23" t="s">
        <v>76</v>
      </c>
      <c r="B1" s="24"/>
      <c r="C1" s="24"/>
    </row>
    <row r="2" spans="1:3" ht="18" customHeight="1" x14ac:dyDescent="0.2">
      <c r="C2" s="2" t="s">
        <v>73</v>
      </c>
    </row>
    <row r="3" spans="1:3" ht="22.5" customHeight="1" x14ac:dyDescent="0.2">
      <c r="A3" s="8" t="s">
        <v>65</v>
      </c>
      <c r="B3" s="8" t="s">
        <v>43</v>
      </c>
      <c r="C3" s="8" t="s">
        <v>66</v>
      </c>
    </row>
    <row r="4" spans="1:3" ht="20.25" customHeight="1" x14ac:dyDescent="0.2">
      <c r="A4" s="3">
        <v>1</v>
      </c>
      <c r="B4" s="3">
        <v>2</v>
      </c>
      <c r="C4" s="3">
        <v>3</v>
      </c>
    </row>
    <row r="5" spans="1:3" ht="22.5" customHeight="1" x14ac:dyDescent="0.2">
      <c r="A5" s="4" t="s">
        <v>7</v>
      </c>
      <c r="B5" s="4" t="s">
        <v>55</v>
      </c>
      <c r="C5" s="5">
        <f>C6+C7+C8+C9+C10+C11+C12+C13+C14+C15+C16+C17+C18</f>
        <v>585327.6</v>
      </c>
    </row>
    <row r="6" spans="1:3" ht="22.5" customHeight="1" x14ac:dyDescent="0.2">
      <c r="A6" s="9" t="s">
        <v>9</v>
      </c>
      <c r="B6" s="9" t="s">
        <v>8</v>
      </c>
      <c r="C6" s="10">
        <v>470000</v>
      </c>
    </row>
    <row r="7" spans="1:3" ht="34.5" customHeight="1" x14ac:dyDescent="0.2">
      <c r="A7" s="9" t="s">
        <v>22</v>
      </c>
      <c r="B7" s="9" t="s">
        <v>52</v>
      </c>
      <c r="C7" s="10">
        <v>27736</v>
      </c>
    </row>
    <row r="8" spans="1:3" ht="22.5" customHeight="1" x14ac:dyDescent="0.2">
      <c r="A8" s="9" t="s">
        <v>10</v>
      </c>
      <c r="B8" s="9" t="s">
        <v>57</v>
      </c>
      <c r="C8" s="10">
        <v>23895</v>
      </c>
    </row>
    <row r="9" spans="1:3" ht="22.5" customHeight="1" x14ac:dyDescent="0.2">
      <c r="A9" s="9" t="s">
        <v>11</v>
      </c>
      <c r="B9" s="12" t="s">
        <v>5</v>
      </c>
      <c r="C9" s="10">
        <v>0</v>
      </c>
    </row>
    <row r="10" spans="1:3" ht="22.5" customHeight="1" x14ac:dyDescent="0.2">
      <c r="A10" s="9" t="s">
        <v>12</v>
      </c>
      <c r="B10" s="9" t="s">
        <v>13</v>
      </c>
      <c r="C10" s="10">
        <v>0</v>
      </c>
    </row>
    <row r="11" spans="1:3" ht="22.5" customHeight="1" x14ac:dyDescent="0.2">
      <c r="A11" s="9" t="s">
        <v>23</v>
      </c>
      <c r="B11" s="9" t="s">
        <v>46</v>
      </c>
      <c r="C11" s="10">
        <v>3400</v>
      </c>
    </row>
    <row r="12" spans="1:3" ht="32.25" customHeight="1" x14ac:dyDescent="0.2">
      <c r="A12" s="9" t="s">
        <v>14</v>
      </c>
      <c r="B12" s="9" t="s">
        <v>53</v>
      </c>
      <c r="C12" s="10">
        <v>31978.6</v>
      </c>
    </row>
    <row r="13" spans="1:3" ht="22.5" customHeight="1" x14ac:dyDescent="0.2">
      <c r="A13" s="9" t="s">
        <v>21</v>
      </c>
      <c r="B13" s="9" t="s">
        <v>15</v>
      </c>
      <c r="C13" s="10">
        <v>650</v>
      </c>
    </row>
    <row r="14" spans="1:3" s="6" customFormat="1" ht="22.5" customHeight="1" x14ac:dyDescent="0.2">
      <c r="A14" s="11" t="s">
        <v>59</v>
      </c>
      <c r="B14" s="9" t="s">
        <v>56</v>
      </c>
      <c r="C14" s="10">
        <v>170</v>
      </c>
    </row>
    <row r="15" spans="1:3" s="6" customFormat="1" ht="22.5" customHeight="1" x14ac:dyDescent="0.2">
      <c r="A15" s="9" t="s">
        <v>16</v>
      </c>
      <c r="B15" s="9" t="s">
        <v>17</v>
      </c>
      <c r="C15" s="10">
        <v>23998</v>
      </c>
    </row>
    <row r="16" spans="1:3" ht="22.5" customHeight="1" x14ac:dyDescent="0.2">
      <c r="A16" s="9" t="s">
        <v>18</v>
      </c>
      <c r="B16" s="9" t="s">
        <v>6</v>
      </c>
      <c r="C16" s="10">
        <v>0</v>
      </c>
    </row>
    <row r="17" spans="1:4" ht="22.5" customHeight="1" x14ac:dyDescent="0.2">
      <c r="A17" s="9" t="s">
        <v>19</v>
      </c>
      <c r="B17" s="9" t="s">
        <v>20</v>
      </c>
      <c r="C17" s="10">
        <v>3500</v>
      </c>
    </row>
    <row r="18" spans="1:4" s="6" customFormat="1" ht="22.5" customHeight="1" x14ac:dyDescent="0.2">
      <c r="A18" s="9" t="s">
        <v>44</v>
      </c>
      <c r="B18" s="9" t="s">
        <v>45</v>
      </c>
      <c r="C18" s="10">
        <v>0</v>
      </c>
    </row>
    <row r="19" spans="1:4" s="6" customFormat="1" ht="22.5" customHeight="1" x14ac:dyDescent="0.2">
      <c r="A19" s="4" t="s">
        <v>1</v>
      </c>
      <c r="B19" s="4" t="s">
        <v>2</v>
      </c>
      <c r="C19" s="5">
        <f>C20+C26</f>
        <v>1332868.2435900001</v>
      </c>
    </row>
    <row r="20" spans="1:4" s="6" customFormat="1" ht="34.5" customHeight="1" x14ac:dyDescent="0.2">
      <c r="A20" s="9" t="s">
        <v>58</v>
      </c>
      <c r="B20" s="9" t="s">
        <v>0</v>
      </c>
      <c r="C20" s="10">
        <f>C21+C22+C23+C24+C25</f>
        <v>1332864.43059</v>
      </c>
    </row>
    <row r="21" spans="1:4" s="6" customFormat="1" ht="22.5" customHeight="1" x14ac:dyDescent="0.2">
      <c r="A21" s="9" t="s">
        <v>69</v>
      </c>
      <c r="B21" s="9" t="s">
        <v>60</v>
      </c>
      <c r="C21" s="10">
        <v>36886.1</v>
      </c>
    </row>
    <row r="22" spans="1:4" s="6" customFormat="1" ht="22.5" customHeight="1" x14ac:dyDescent="0.2">
      <c r="A22" s="9" t="s">
        <v>70</v>
      </c>
      <c r="B22" s="9" t="s">
        <v>61</v>
      </c>
      <c r="C22" s="10">
        <v>429737.51601000002</v>
      </c>
    </row>
    <row r="23" spans="1:4" s="6" customFormat="1" ht="22.5" customHeight="1" x14ac:dyDescent="0.2">
      <c r="A23" s="9" t="s">
        <v>71</v>
      </c>
      <c r="B23" s="9" t="s">
        <v>62</v>
      </c>
      <c r="C23" s="10">
        <v>804959.33302000002</v>
      </c>
    </row>
    <row r="24" spans="1:4" s="6" customFormat="1" ht="22.5" customHeight="1" x14ac:dyDescent="0.2">
      <c r="A24" s="9" t="s">
        <v>72</v>
      </c>
      <c r="B24" s="9" t="s">
        <v>63</v>
      </c>
      <c r="C24" s="10">
        <v>61281.48156</v>
      </c>
    </row>
    <row r="25" spans="1:4" s="6" customFormat="1" ht="24" customHeight="1" x14ac:dyDescent="0.2">
      <c r="A25" s="9" t="s">
        <v>68</v>
      </c>
      <c r="B25" s="9" t="s">
        <v>67</v>
      </c>
      <c r="C25" s="10"/>
    </row>
    <row r="26" spans="1:4" s="6" customFormat="1" ht="51" customHeight="1" x14ac:dyDescent="0.2">
      <c r="A26" s="9" t="s">
        <v>74</v>
      </c>
      <c r="B26" s="9" t="s">
        <v>75</v>
      </c>
      <c r="C26" s="15">
        <v>3.8130000000000002</v>
      </c>
    </row>
    <row r="27" spans="1:4" s="6" customFormat="1" ht="30" customHeight="1" x14ac:dyDescent="0.2">
      <c r="A27" s="16"/>
      <c r="B27" s="17" t="s">
        <v>3</v>
      </c>
      <c r="C27" s="18">
        <f>C5+C19</f>
        <v>1918195.8435900002</v>
      </c>
      <c r="D27" s="13"/>
    </row>
    <row r="28" spans="1:4" s="6" customFormat="1" ht="20.25" customHeight="1" x14ac:dyDescent="0.2">
      <c r="A28" s="25" t="s">
        <v>4</v>
      </c>
      <c r="B28" s="25"/>
      <c r="C28" s="25"/>
    </row>
    <row r="29" spans="1:4" ht="19.5" customHeight="1" x14ac:dyDescent="0.2">
      <c r="A29" s="11" t="s">
        <v>33</v>
      </c>
      <c r="B29" s="9" t="s">
        <v>25</v>
      </c>
      <c r="C29" s="14">
        <v>154773.15927999999</v>
      </c>
    </row>
    <row r="30" spans="1:4" s="6" customFormat="1" ht="19.5" customHeight="1" x14ac:dyDescent="0.2">
      <c r="A30" s="11" t="s">
        <v>34</v>
      </c>
      <c r="B30" s="9" t="s">
        <v>26</v>
      </c>
      <c r="C30" s="14">
        <v>3672.4760000000001</v>
      </c>
    </row>
    <row r="31" spans="1:4" ht="19.5" customHeight="1" x14ac:dyDescent="0.2">
      <c r="A31" s="11" t="s">
        <v>35</v>
      </c>
      <c r="B31" s="9" t="s">
        <v>27</v>
      </c>
      <c r="C31" s="14">
        <v>10595.757369999999</v>
      </c>
    </row>
    <row r="32" spans="1:4" s="6" customFormat="1" ht="19.5" customHeight="1" x14ac:dyDescent="0.2">
      <c r="A32" s="11" t="s">
        <v>36</v>
      </c>
      <c r="B32" s="9" t="s">
        <v>28</v>
      </c>
      <c r="C32" s="14">
        <v>164918.28174000001</v>
      </c>
    </row>
    <row r="33" spans="1:5" s="6" customFormat="1" ht="19.5" customHeight="1" x14ac:dyDescent="0.2">
      <c r="A33" s="11" t="s">
        <v>37</v>
      </c>
      <c r="B33" s="9" t="s">
        <v>29</v>
      </c>
      <c r="C33" s="14">
        <v>86415.207120000006</v>
      </c>
    </row>
    <row r="34" spans="1:5" s="6" customFormat="1" ht="19.5" customHeight="1" x14ac:dyDescent="0.2">
      <c r="A34" s="11" t="s">
        <v>38</v>
      </c>
      <c r="B34" s="9" t="s">
        <v>30</v>
      </c>
      <c r="C34" s="14">
        <v>695.63432</v>
      </c>
    </row>
    <row r="35" spans="1:5" ht="19.5" customHeight="1" x14ac:dyDescent="0.2">
      <c r="A35" s="11" t="s">
        <v>39</v>
      </c>
      <c r="B35" s="9" t="s">
        <v>31</v>
      </c>
      <c r="C35" s="14">
        <v>1367107.07118</v>
      </c>
    </row>
    <row r="36" spans="1:5" ht="19.5" customHeight="1" x14ac:dyDescent="0.2">
      <c r="A36" s="11" t="s">
        <v>40</v>
      </c>
      <c r="B36" s="9" t="s">
        <v>51</v>
      </c>
      <c r="C36" s="14">
        <v>110158.87854999999</v>
      </c>
    </row>
    <row r="37" spans="1:5" ht="19.5" customHeight="1" x14ac:dyDescent="0.2">
      <c r="A37" s="11" t="s">
        <v>41</v>
      </c>
      <c r="B37" s="9" t="s">
        <v>32</v>
      </c>
      <c r="C37" s="14">
        <v>47684.335899999998</v>
      </c>
    </row>
    <row r="38" spans="1:5" ht="19.5" customHeight="1" x14ac:dyDescent="0.2">
      <c r="A38" s="11" t="s">
        <v>42</v>
      </c>
      <c r="B38" s="9" t="s">
        <v>54</v>
      </c>
      <c r="C38" s="14">
        <v>29250.129000000001</v>
      </c>
    </row>
    <row r="39" spans="1:5" ht="19.5" customHeight="1" x14ac:dyDescent="0.2">
      <c r="A39" s="11" t="s">
        <v>47</v>
      </c>
      <c r="B39" s="9" t="s">
        <v>48</v>
      </c>
      <c r="C39" s="14">
        <v>2334.9162099999999</v>
      </c>
    </row>
    <row r="40" spans="1:5" ht="31.5" customHeight="1" x14ac:dyDescent="0.2">
      <c r="A40" s="11" t="s">
        <v>49</v>
      </c>
      <c r="B40" s="9" t="s">
        <v>50</v>
      </c>
      <c r="C40" s="14">
        <v>16179.869000000001</v>
      </c>
    </row>
    <row r="41" spans="1:5" ht="30" customHeight="1" x14ac:dyDescent="0.2">
      <c r="A41" s="26" t="s">
        <v>24</v>
      </c>
      <c r="B41" s="26"/>
      <c r="C41" s="19">
        <f>SUM(C29:C40)</f>
        <v>1993785.7156699998</v>
      </c>
      <c r="D41" s="7"/>
    </row>
    <row r="42" spans="1:5" ht="30" customHeight="1" x14ac:dyDescent="0.2">
      <c r="A42" s="26" t="s">
        <v>64</v>
      </c>
      <c r="B42" s="26"/>
      <c r="C42" s="20">
        <f>C27-C41</f>
        <v>-75589.872079999652</v>
      </c>
    </row>
    <row r="43" spans="1:5" x14ac:dyDescent="0.2">
      <c r="C43" s="7"/>
    </row>
    <row r="46" spans="1:5" x14ac:dyDescent="0.2">
      <c r="A46" s="21" t="s">
        <v>77</v>
      </c>
      <c r="B46" s="22"/>
      <c r="C46" s="21"/>
      <c r="D46" s="21"/>
      <c r="E46" s="21"/>
    </row>
    <row r="47" spans="1:5" x14ac:dyDescent="0.2">
      <c r="A47" s="21" t="s">
        <v>78</v>
      </c>
      <c r="B47" s="21"/>
      <c r="C47" s="21"/>
      <c r="D47" s="21"/>
      <c r="E47" s="21"/>
    </row>
    <row r="48" spans="1:5" x14ac:dyDescent="0.2">
      <c r="A48" s="21" t="s">
        <v>80</v>
      </c>
      <c r="B48" s="21"/>
      <c r="C48" s="21" t="s">
        <v>79</v>
      </c>
      <c r="D48" s="21"/>
      <c r="E48" s="21"/>
    </row>
  </sheetData>
  <autoFilter ref="A3:C3"/>
  <mergeCells count="4">
    <mergeCell ref="A1:C1"/>
    <mergeCell ref="A28:C28"/>
    <mergeCell ref="A41:B41"/>
    <mergeCell ref="A42:B42"/>
  </mergeCells>
  <pageMargins left="0.52" right="0.18" top="0.53" bottom="0.35433070866141736" header="0.31496062992125984" footer="0.15748031496062992"/>
  <pageSetup paperSize="9" scale="7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view="pageBreakPreview" zoomScale="90" zoomScaleNormal="100" zoomScaleSheetLayoutView="90" workbookViewId="0">
      <selection activeCell="C38" sqref="C38"/>
    </sheetView>
  </sheetViews>
  <sheetFormatPr defaultRowHeight="14.25" x14ac:dyDescent="0.2"/>
  <cols>
    <col min="1" max="1" width="28.28515625" style="27" customWidth="1"/>
    <col min="2" max="2" width="88.5703125" style="27" customWidth="1"/>
    <col min="3" max="3" width="21.5703125" style="27" customWidth="1"/>
    <col min="4" max="4" width="9.5703125" style="27" bestFit="1" customWidth="1"/>
    <col min="5" max="16384" width="9.140625" style="27"/>
  </cols>
  <sheetData>
    <row r="1" spans="1:3" ht="30" customHeight="1" x14ac:dyDescent="0.2">
      <c r="A1" s="48" t="s">
        <v>81</v>
      </c>
      <c r="B1" s="47"/>
      <c r="C1" s="47"/>
    </row>
    <row r="2" spans="1:3" ht="18" customHeight="1" x14ac:dyDescent="0.2">
      <c r="C2" s="46" t="s">
        <v>73</v>
      </c>
    </row>
    <row r="3" spans="1:3" ht="22.5" customHeight="1" x14ac:dyDescent="0.2">
      <c r="A3" s="45" t="s">
        <v>65</v>
      </c>
      <c r="B3" s="45" t="s">
        <v>43</v>
      </c>
      <c r="C3" s="45" t="s">
        <v>66</v>
      </c>
    </row>
    <row r="4" spans="1:3" ht="20.25" customHeight="1" x14ac:dyDescent="0.2">
      <c r="A4" s="44">
        <v>1</v>
      </c>
      <c r="B4" s="44">
        <v>2</v>
      </c>
      <c r="C4" s="44">
        <v>3</v>
      </c>
    </row>
    <row r="5" spans="1:3" ht="22.5" customHeight="1" x14ac:dyDescent="0.2">
      <c r="A5" s="42" t="s">
        <v>7</v>
      </c>
      <c r="B5" s="42" t="s">
        <v>55</v>
      </c>
      <c r="C5" s="41">
        <f>C6+C7+C8+C9+C10+C11+C12+C13+C14+C15+C16+C17+C18</f>
        <v>164742.00000000003</v>
      </c>
    </row>
    <row r="6" spans="1:3" ht="22.5" customHeight="1" x14ac:dyDescent="0.2">
      <c r="A6" s="32" t="s">
        <v>9</v>
      </c>
      <c r="B6" s="32" t="s">
        <v>8</v>
      </c>
      <c r="C6" s="40">
        <v>25888.3</v>
      </c>
    </row>
    <row r="7" spans="1:3" ht="34.5" customHeight="1" x14ac:dyDescent="0.2">
      <c r="A7" s="32" t="s">
        <v>22</v>
      </c>
      <c r="B7" s="32" t="s">
        <v>52</v>
      </c>
      <c r="C7" s="40">
        <v>0</v>
      </c>
    </row>
    <row r="8" spans="1:3" ht="22.5" customHeight="1" x14ac:dyDescent="0.2">
      <c r="A8" s="32" t="s">
        <v>10</v>
      </c>
      <c r="B8" s="32" t="s">
        <v>57</v>
      </c>
      <c r="C8" s="40">
        <v>5765</v>
      </c>
    </row>
    <row r="9" spans="1:3" ht="22.5" customHeight="1" x14ac:dyDescent="0.2">
      <c r="A9" s="32" t="s">
        <v>11</v>
      </c>
      <c r="B9" s="43" t="s">
        <v>5</v>
      </c>
      <c r="C9" s="40">
        <v>116257.3</v>
      </c>
    </row>
    <row r="10" spans="1:3" ht="22.5" customHeight="1" x14ac:dyDescent="0.2">
      <c r="A10" s="32" t="s">
        <v>12</v>
      </c>
      <c r="B10" s="32" t="s">
        <v>13</v>
      </c>
      <c r="C10" s="40">
        <v>0</v>
      </c>
    </row>
    <row r="11" spans="1:3" ht="22.5" customHeight="1" x14ac:dyDescent="0.2">
      <c r="A11" s="32" t="s">
        <v>23</v>
      </c>
      <c r="B11" s="32" t="s">
        <v>46</v>
      </c>
      <c r="C11" s="40">
        <v>22.1</v>
      </c>
    </row>
    <row r="12" spans="1:3" ht="32.25" customHeight="1" x14ac:dyDescent="0.2">
      <c r="A12" s="32" t="s">
        <v>14</v>
      </c>
      <c r="B12" s="32" t="s">
        <v>53</v>
      </c>
      <c r="C12" s="40">
        <v>9112.6</v>
      </c>
    </row>
    <row r="13" spans="1:3" ht="22.5" customHeight="1" x14ac:dyDescent="0.2">
      <c r="A13" s="32" t="s">
        <v>21</v>
      </c>
      <c r="B13" s="32" t="s">
        <v>15</v>
      </c>
      <c r="C13" s="40">
        <v>0</v>
      </c>
    </row>
    <row r="14" spans="1:3" s="34" customFormat="1" ht="22.5" customHeight="1" x14ac:dyDescent="0.2">
      <c r="A14" s="33" t="s">
        <v>59</v>
      </c>
      <c r="B14" s="32" t="s">
        <v>56</v>
      </c>
      <c r="C14" s="40">
        <v>956.6</v>
      </c>
    </row>
    <row r="15" spans="1:3" s="34" customFormat="1" ht="22.5" customHeight="1" x14ac:dyDescent="0.2">
      <c r="A15" s="32" t="s">
        <v>16</v>
      </c>
      <c r="B15" s="32" t="s">
        <v>17</v>
      </c>
      <c r="C15" s="40">
        <v>6109.1</v>
      </c>
    </row>
    <row r="16" spans="1:3" ht="22.5" customHeight="1" x14ac:dyDescent="0.2">
      <c r="A16" s="32" t="s">
        <v>18</v>
      </c>
      <c r="B16" s="32" t="s">
        <v>6</v>
      </c>
      <c r="C16" s="40">
        <v>0</v>
      </c>
    </row>
    <row r="17" spans="1:4" ht="22.5" customHeight="1" x14ac:dyDescent="0.2">
      <c r="A17" s="32" t="s">
        <v>19</v>
      </c>
      <c r="B17" s="32" t="s">
        <v>20</v>
      </c>
      <c r="C17" s="40">
        <v>163.4</v>
      </c>
    </row>
    <row r="18" spans="1:4" s="34" customFormat="1" ht="22.5" customHeight="1" x14ac:dyDescent="0.2">
      <c r="A18" s="32" t="s">
        <v>44</v>
      </c>
      <c r="B18" s="32" t="s">
        <v>45</v>
      </c>
      <c r="C18" s="40">
        <v>467.6</v>
      </c>
    </row>
    <row r="19" spans="1:4" s="34" customFormat="1" ht="22.5" customHeight="1" x14ac:dyDescent="0.2">
      <c r="A19" s="42" t="s">
        <v>1</v>
      </c>
      <c r="B19" s="42" t="s">
        <v>2</v>
      </c>
      <c r="C19" s="41">
        <f>C20</f>
        <v>127177.8</v>
      </c>
    </row>
    <row r="20" spans="1:4" s="34" customFormat="1" ht="34.5" customHeight="1" x14ac:dyDescent="0.2">
      <c r="A20" s="32" t="s">
        <v>58</v>
      </c>
      <c r="B20" s="32" t="s">
        <v>0</v>
      </c>
      <c r="C20" s="40">
        <f>C21+C22+C23+C24+C25</f>
        <v>127177.8</v>
      </c>
    </row>
    <row r="21" spans="1:4" s="34" customFormat="1" ht="22.5" customHeight="1" x14ac:dyDescent="0.2">
      <c r="A21" s="32" t="s">
        <v>69</v>
      </c>
      <c r="B21" s="32" t="s">
        <v>60</v>
      </c>
      <c r="C21" s="40">
        <v>10972.1</v>
      </c>
    </row>
    <row r="22" spans="1:4" s="34" customFormat="1" ht="22.5" customHeight="1" x14ac:dyDescent="0.2">
      <c r="A22" s="32" t="s">
        <v>70</v>
      </c>
      <c r="B22" s="32" t="s">
        <v>61</v>
      </c>
      <c r="C22" s="40">
        <v>11621.5</v>
      </c>
    </row>
    <row r="23" spans="1:4" s="34" customFormat="1" ht="22.5" customHeight="1" x14ac:dyDescent="0.2">
      <c r="A23" s="32" t="s">
        <v>71</v>
      </c>
      <c r="B23" s="32" t="s">
        <v>62</v>
      </c>
      <c r="C23" s="14">
        <v>3672.5</v>
      </c>
    </row>
    <row r="24" spans="1:4" s="34" customFormat="1" ht="22.5" customHeight="1" x14ac:dyDescent="0.2">
      <c r="A24" s="32" t="s">
        <v>72</v>
      </c>
      <c r="B24" s="32" t="s">
        <v>63</v>
      </c>
      <c r="C24" s="40">
        <v>100867.5</v>
      </c>
    </row>
    <row r="25" spans="1:4" s="34" customFormat="1" ht="24" customHeight="1" x14ac:dyDescent="0.2">
      <c r="A25" s="32" t="s">
        <v>68</v>
      </c>
      <c r="B25" s="32" t="s">
        <v>67</v>
      </c>
      <c r="C25" s="40">
        <v>44.2</v>
      </c>
    </row>
    <row r="26" spans="1:4" s="34" customFormat="1" ht="30" customHeight="1" x14ac:dyDescent="0.2">
      <c r="A26" s="39"/>
      <c r="B26" s="38" t="s">
        <v>3</v>
      </c>
      <c r="C26" s="37">
        <f>C5+C19</f>
        <v>291919.80000000005</v>
      </c>
      <c r="D26" s="36"/>
    </row>
    <row r="27" spans="1:4" s="34" customFormat="1" ht="20.25" customHeight="1" x14ac:dyDescent="0.2">
      <c r="A27" s="35" t="s">
        <v>4</v>
      </c>
      <c r="B27" s="35"/>
      <c r="C27" s="35"/>
    </row>
    <row r="28" spans="1:4" ht="19.5" customHeight="1" x14ac:dyDescent="0.2">
      <c r="A28" s="33" t="s">
        <v>33</v>
      </c>
      <c r="B28" s="32" t="s">
        <v>25</v>
      </c>
      <c r="C28" s="14">
        <v>74336.100000000006</v>
      </c>
    </row>
    <row r="29" spans="1:4" s="34" customFormat="1" ht="19.5" customHeight="1" x14ac:dyDescent="0.2">
      <c r="A29" s="33" t="s">
        <v>34</v>
      </c>
      <c r="B29" s="32" t="s">
        <v>26</v>
      </c>
      <c r="C29" s="14">
        <v>3672.5</v>
      </c>
    </row>
    <row r="30" spans="1:4" ht="19.5" customHeight="1" x14ac:dyDescent="0.2">
      <c r="A30" s="33" t="s">
        <v>35</v>
      </c>
      <c r="B30" s="32" t="s">
        <v>27</v>
      </c>
      <c r="C30" s="14">
        <v>1112.2</v>
      </c>
    </row>
    <row r="31" spans="1:4" s="34" customFormat="1" ht="19.5" customHeight="1" x14ac:dyDescent="0.2">
      <c r="A31" s="33" t="s">
        <v>36</v>
      </c>
      <c r="B31" s="32" t="s">
        <v>28</v>
      </c>
      <c r="C31" s="14">
        <v>97079.9</v>
      </c>
    </row>
    <row r="32" spans="1:4" s="34" customFormat="1" ht="19.5" customHeight="1" x14ac:dyDescent="0.2">
      <c r="A32" s="33" t="s">
        <v>37</v>
      </c>
      <c r="B32" s="32" t="s">
        <v>29</v>
      </c>
      <c r="C32" s="14">
        <v>94112.7</v>
      </c>
    </row>
    <row r="33" spans="1:4" s="34" customFormat="1" ht="19.5" customHeight="1" x14ac:dyDescent="0.2">
      <c r="A33" s="33" t="s">
        <v>38</v>
      </c>
      <c r="B33" s="32" t="s">
        <v>30</v>
      </c>
      <c r="C33" s="14">
        <v>0</v>
      </c>
    </row>
    <row r="34" spans="1:4" ht="19.5" customHeight="1" x14ac:dyDescent="0.2">
      <c r="A34" s="33" t="s">
        <v>39</v>
      </c>
      <c r="B34" s="32" t="s">
        <v>31</v>
      </c>
      <c r="C34" s="14">
        <v>0</v>
      </c>
    </row>
    <row r="35" spans="1:4" ht="19.5" customHeight="1" x14ac:dyDescent="0.2">
      <c r="A35" s="33" t="s">
        <v>40</v>
      </c>
      <c r="B35" s="32" t="s">
        <v>51</v>
      </c>
      <c r="C35" s="14">
        <v>30884.6</v>
      </c>
    </row>
    <row r="36" spans="1:4" ht="19.5" customHeight="1" x14ac:dyDescent="0.2">
      <c r="A36" s="33" t="s">
        <v>41</v>
      </c>
      <c r="B36" s="32" t="s">
        <v>32</v>
      </c>
      <c r="C36" s="14">
        <v>2243.8000000000002</v>
      </c>
    </row>
    <row r="37" spans="1:4" ht="19.5" customHeight="1" x14ac:dyDescent="0.2">
      <c r="A37" s="33" t="s">
        <v>42</v>
      </c>
      <c r="B37" s="32" t="s">
        <v>54</v>
      </c>
      <c r="C37" s="14">
        <v>2223.8000000000002</v>
      </c>
    </row>
    <row r="38" spans="1:4" ht="19.5" customHeight="1" x14ac:dyDescent="0.2">
      <c r="A38" s="33" t="s">
        <v>47</v>
      </c>
      <c r="B38" s="32" t="s">
        <v>48</v>
      </c>
      <c r="C38" s="14"/>
    </row>
    <row r="39" spans="1:4" ht="31.5" customHeight="1" x14ac:dyDescent="0.2">
      <c r="A39" s="33" t="s">
        <v>49</v>
      </c>
      <c r="B39" s="32" t="s">
        <v>50</v>
      </c>
      <c r="C39" s="14"/>
    </row>
    <row r="40" spans="1:4" ht="30" customHeight="1" x14ac:dyDescent="0.2">
      <c r="A40" s="30" t="s">
        <v>24</v>
      </c>
      <c r="B40" s="30"/>
      <c r="C40" s="31">
        <f>SUM(C28:C39)</f>
        <v>305665.59999999998</v>
      </c>
      <c r="D40" s="28"/>
    </row>
    <row r="41" spans="1:4" ht="30" customHeight="1" x14ac:dyDescent="0.2">
      <c r="A41" s="30" t="s">
        <v>64</v>
      </c>
      <c r="B41" s="30"/>
      <c r="C41" s="29">
        <f>C26-C40</f>
        <v>-13745.79999999993</v>
      </c>
    </row>
    <row r="42" spans="1:4" x14ac:dyDescent="0.2">
      <c r="C42" s="28"/>
    </row>
    <row r="45" spans="1:4" x14ac:dyDescent="0.2">
      <c r="C45" s="28"/>
    </row>
  </sheetData>
  <autoFilter ref="A3:C3"/>
  <mergeCells count="4">
    <mergeCell ref="A1:C1"/>
    <mergeCell ref="A27:C27"/>
    <mergeCell ref="A40:B40"/>
    <mergeCell ref="A41:B41"/>
  </mergeCells>
  <pageMargins left="0.52" right="0.18" top="0.53" bottom="0.35433070866141736" header="0.31496062992125984" footer="0.15748031496062992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data</vt:lpstr>
      <vt:lpstr>data (2)</vt:lpstr>
      <vt:lpstr>data!Область_печати</vt:lpstr>
      <vt:lpstr>'data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2018-10-16T06:24:20Z</dcterms:created>
  <dcterms:modified xsi:type="dcterms:W3CDTF">2022-11-15T09:18:12Z</dcterms:modified>
</cp:coreProperties>
</file>