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30" windowWidth="17895" windowHeight="9705" activeTab="2"/>
  </bookViews>
  <sheets>
    <sheet name="доходы)" sheetId="1" r:id="rId1"/>
    <sheet name="прил 2" sheetId="2" r:id="rId2"/>
    <sheet name="прил 3" sheetId="3" r:id="rId3"/>
    <sheet name="прил 4" sheetId="4" r:id="rId4"/>
    <sheet name="прил 5" sheetId="5" r:id="rId5"/>
  </sheets>
  <definedNames>
    <definedName name="_xlnm._FilterDatabase" localSheetId="0" hidden="1">'доходы)'!$A$10:$E$159</definedName>
    <definedName name="Z_31043730_A21E_4B6B_A016_D81B098AE0CA_.wvu.FilterData" localSheetId="0" hidden="1">'доходы)'!$A$10:$E$159</definedName>
    <definedName name="Z_31043730_A21E_4B6B_A016_D81B098AE0CA_.wvu.PrintArea" localSheetId="0" hidden="1">'доходы)'!$A$1:$E$163</definedName>
    <definedName name="Z_31043730_A21E_4B6B_A016_D81B098AE0CA_.wvu.PrintTitles" localSheetId="0" hidden="1">'доходы)'!$8:$10</definedName>
    <definedName name="_xlnm.Print_Titles" localSheetId="0">'доходы)'!$8:$10</definedName>
    <definedName name="_xlnm.Print_Area" localSheetId="0">'доходы)'!$A$1:$E$163</definedName>
    <definedName name="_xlnm.Print_Area" localSheetId="3">'прил 4'!$A$1:$H$512</definedName>
  </definedNames>
  <calcPr fullCalcOnLoad="1"/>
</workbook>
</file>

<file path=xl/sharedStrings.xml><?xml version="1.0" encoding="utf-8"?>
<sst xmlns="http://schemas.openxmlformats.org/spreadsheetml/2006/main" count="7500" uniqueCount="1015">
  <si>
    <t>х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</si>
  <si>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</si>
  <si>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</si>
  <si>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</si>
  <si>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</si>
  <si>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</si>
  <si>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</si>
  <si>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</si>
  <si>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</si>
  <si>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</si>
  <si>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</si>
  <si>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</si>
  <si>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</si>
  <si>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</si>
  <si>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</si>
  <si>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</si>
  <si>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</si>
  <si>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</si>
  <si>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</si>
  <si>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</si>
  <si>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</si>
  <si>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000 1050402002 0000 110</t>
  </si>
  <si>
    <t xml:space="preserve"> 000 1080000000 0000 000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</si>
  <si>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</si>
  <si>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</si>
  <si>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</si>
  <si>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000 1110502000 0000 120</t>
  </si>
  <si>
    <t xml:space="preserve"> 000 1110503000 0000 120</t>
  </si>
  <si>
    <t xml:space="preserve"> 000 1110503505 0000 120</t>
  </si>
  <si>
    <t xml:space="preserve"> 000 1110700000 0000 120</t>
  </si>
  <si>
    <t xml:space="preserve"> 000 1110701000 0000 120</t>
  </si>
  <si>
    <t xml:space="preserve"> 000 1110701505 0000 120</t>
  </si>
  <si>
    <t xml:space="preserve"> 000 1110900000 0000 120</t>
  </si>
  <si>
    <t xml:space="preserve"> 000 1110904000 0000 120</t>
  </si>
  <si>
    <t xml:space="preserve"> 000 1110904505 0000 120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</si>
  <si>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</si>
  <si>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</si>
  <si>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</si>
  <si>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</si>
  <si>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</si>
  <si>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000 1130000000 0000 000</t>
  </si>
  <si>
    <t xml:space="preserve"> 000 1130200000 0000 130</t>
  </si>
  <si>
    <t xml:space="preserve"> 000 1130299000 0000 130</t>
  </si>
  <si>
    <t xml:space="preserve"> 000 1130299505 0000 130</t>
  </si>
  <si>
    <t xml:space="preserve"> 000 1140000000 0000 000</t>
  </si>
  <si>
    <t xml:space="preserve"> 000 1140600000 0000 430</t>
  </si>
  <si>
    <t xml:space="preserve"> 000 1140601000 0000 430</t>
  </si>
  <si>
    <t xml:space="preserve"> 000 1140602000 0000 430</t>
  </si>
  <si>
    <t xml:space="preserve"> 000 1140602505 0000 430</t>
  </si>
  <si>
    <t xml:space="preserve"> 000 1160000000 0000 000</t>
  </si>
  <si>
    <t xml:space="preserve"> 000 1160300000 0000 140</t>
  </si>
  <si>
    <t xml:space="preserve"> 000 1160301001 0000 140</t>
  </si>
  <si>
    <t xml:space="preserve"> 000 1160303001 0000 140</t>
  </si>
  <si>
    <t xml:space="preserve"> 000 1160600001 0000 140</t>
  </si>
  <si>
    <t xml:space="preserve"> 000 1160800001 0000 140</t>
  </si>
  <si>
    <t xml:space="preserve"> 000 1162500000 0000 140</t>
  </si>
  <si>
    <t xml:space="preserve"> 000 1162506001 0000 140</t>
  </si>
  <si>
    <t xml:space="preserve"> 000 1163000001 0000 140</t>
  </si>
  <si>
    <t xml:space="preserve"> 000 1163003001 0000 140</t>
  </si>
  <si>
    <t xml:space="preserve"> 000 1163300000 0000 140</t>
  </si>
  <si>
    <t xml:space="preserve"> 000 1163305005 0000 140</t>
  </si>
  <si>
    <t xml:space="preserve"> 000 1164300001 0000 140</t>
  </si>
  <si>
    <t xml:space="preserve"> 000 1169000000 0000 140</t>
  </si>
  <si>
    <t xml:space="preserve"> 000 1169005005 0000 140</t>
  </si>
  <si>
    <t xml:space="preserve"> 000 1170000000 0000 000</t>
  </si>
  <si>
    <t xml:space="preserve"> 000 1170500000 0000 180</t>
  </si>
  <si>
    <t xml:space="preserve"> 000 1170505005 0000 180</t>
  </si>
  <si>
    <t xml:space="preserve"> 000 2000000000 0000 000</t>
  </si>
  <si>
    <t xml:space="preserve"> 000 2020000000 0000 000</t>
  </si>
  <si>
    <t xml:space="preserve"> 000 2180000000 0000 000</t>
  </si>
  <si>
    <t xml:space="preserve"> 000 2190000000 0000 000</t>
  </si>
  <si>
    <t>#Н/Д</t>
  </si>
  <si>
    <t>"#R/D"</t>
  </si>
  <si>
    <t>000</t>
  </si>
  <si>
    <t>Наименование показателя</t>
  </si>
  <si>
    <t>#R/D</t>
  </si>
  <si>
    <t>Процент кассового исполнения к уточненным назначениям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</si>
  <si>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</si>
  <si>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</si>
  <si>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Руководство и управление в сфере установленных функций органов местного самоуправления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</si>
  <si>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</si>
  <si>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Обеспечение деятельности администрации Брянского района (центральный аппарат)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</si>
  <si>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</si>
  <si>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Руководство и управление всфере установленных функций органов местного самоуправления</t>
  </si>
  <si>
    <t xml:space="preserve">        Руководитель контрольно-счетного органа муниципального образования и его заместителей</t>
  </si>
  <si>
    <t xml:space="preserve">        Обеспечение деятельности контрольно-счетного органа муниципального образования</t>
  </si>
  <si>
    <t xml:space="preserve">        Резервный фонд администрации Брянского района</t>
  </si>
  <si>
    <t xml:space="preserve">      Другие общегосударственные вопросы</t>
  </si>
  <si>
    <t xml:space="preserve">       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</si>
  <si>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 xml:space="preserve">        Рыночная оценка и регулирование отношений по муниципальной собственности</t>
  </si>
  <si>
    <t xml:space="preserve">        Расходы на публикацию информационных сообщений в СМИ об объектах недвижимости муниципальной собственности</t>
  </si>
  <si>
    <t xml:space="preserve">      Мобилизационная и вневойсковая подготовка</t>
  </si>
  <si>
    <t xml:space="preserve">        Обеспечение деятельности единой диспетчерской службы</t>
  </si>
  <si>
    <t xml:space="preserve">      Обеспечение пожарной безопасности</t>
  </si>
  <si>
    <t xml:space="preserve">      Сельское хозяйство и рыболовство</t>
  </si>
  <si>
    <t xml:space="preserve">      Транспорт</t>
  </si>
  <si>
    <t xml:space="preserve">        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</si>
  <si>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</si>
  <si>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</si>
  <si>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    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</si>
  <si>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 xml:space="preserve">        Организация временного трудоустройства несовершеннолетних граждан в возрасте от 14 до 18 лет</t>
  </si>
  <si>
    <t xml:space="preserve">        Мероприятия всфере туризма</t>
  </si>
  <si>
    <t xml:space="preserve">      Жилищное хозяйство</t>
  </si>
  <si>
    <t xml:space="preserve">        Взносы на капитальный ремонт в Региональный фонд капитального ремонта МКД Брянской области</t>
  </si>
  <si>
    <t xml:space="preserve">      Коммунальное хозяйство</t>
  </si>
  <si>
    <t xml:space="preserve">        Строительство систем водоснабжения. водоотведения. очистки сточных вод для населенных пунктов Брянского района Брянской области</t>
  </si>
  <si>
    <t xml:space="preserve">        Строительство систем газоснабжения для населенных пунктов Брянского района</t>
  </si>
  <si>
    <t xml:space="preserve">     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</si>
  <si>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 xml:space="preserve">      Дошкольное образование</t>
  </si>
  <si>
    <t xml:space="preserve">        Финансовое обеспечение получения дошкольного образования в дошкольных образовательных организациях</t>
  </si>
  <si>
    <t xml:space="preserve">        Дошкольные образовательные организации</t>
  </si>
  <si>
    <t xml:space="preserve">        Организация питания</t>
  </si>
  <si>
    <t xml:space="preserve">      Общее образование</t>
  </si>
  <si>
    <t xml:space="preserve">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</si>
  <si>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  Детско-юношеские спортивные школы</t>
  </si>
  <si>
    <t xml:space="preserve">        Общеобразовательные организации</t>
  </si>
  <si>
    <t xml:space="preserve">        Учреждения дополнительного образования в сфере культуры и искусства</t>
  </si>
  <si>
    <t xml:space="preserve">        Мероприятия по работе с детьми и молодежью</t>
  </si>
  <si>
    <t xml:space="preserve">            Стипендии</t>
  </si>
  <si>
    <t xml:space="preserve">      Другие вопросы в области образования</t>
  </si>
  <si>
    <t xml:space="preserve">        Учреждения, обеспечивающие оказание услуг в сфере образования (методический кабинет)</t>
  </si>
  <si>
    <t xml:space="preserve">        Учреждения, обеспечивающие оказаниеуслуг в сфере образования (централизованная бухгалтерия)</t>
  </si>
  <si>
    <t xml:space="preserve">        Организация и проведение олимпиад, выставок, конкурсов, конференций и других общеобразовательных мероприятий в сфере образования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</si>
  <si>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</si>
  <si>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типана территории Брянской области</t>
  </si>
  <si>
    <t xml:space="preserve">      Культура</t>
  </si>
  <si>
    <t xml:space="preserve">        Библиотеки</t>
  </si>
  <si>
    <t xml:space="preserve">        Музеи и постоянные выставки</t>
  </si>
  <si>
    <t xml:space="preserve">        Культурно-досуговые учреждения</t>
  </si>
  <si>
    <t xml:space="preserve">        Повышение энергетической эффективности и обеспечение энергосбережения</t>
  </si>
  <si>
    <t xml:space="preserve">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</si>
  <si>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Учреждения, обеспечивающие оказание услуг в сфере культуры (методический кабинет)</t>
  </si>
  <si>
    <t xml:space="preserve">        Учреждения, обеспечивающие оказание услуг в сфере культуры (централизованная бухгалтерия)</t>
  </si>
  <si>
    <t xml:space="preserve">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</si>
  <si>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Амбулаторная помощь</t>
  </si>
  <si>
    <t xml:space="preserve">      Пенсионное обеспечение</t>
  </si>
  <si>
    <t xml:space="preserve">      Социальное обеспечение населения</t>
  </si>
  <si>
    <t xml:space="preserve">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</si>
  <si>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Охрана семьи и детства</t>
  </si>
  <si>
    <t xml:space="preserve">        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</si>
  <si>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 xml:space="preserve">        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</si>
  <si>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    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</si>
  <si>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 xml:space="preserve">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</si>
  <si>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 xml:space="preserve">      Другие вопросы в области социальной политики</t>
  </si>
  <si>
    <t xml:space="preserve">        Обеспечение деятельности по осуществлению полномочий по опеке и попечительству</t>
  </si>
  <si>
    <t xml:space="preserve">        Реализация отдельных мероприятий по профилактике безнадзорности и правонарушений несовершеннолетних</t>
  </si>
  <si>
    <t xml:space="preserve">        Реализация отдельных мероприятий в сфере демографического развития</t>
  </si>
  <si>
    <t xml:space="preserve">        Реализация отдельных мероприятий в сфере защиты детей-сирот и детей,оставшихся без попечения родителей</t>
  </si>
  <si>
    <t xml:space="preserve">        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</si>
  <si>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 xml:space="preserve">      Физическая культура</t>
  </si>
  <si>
    <t xml:space="preserve">        Спортивно-оздоровительные комплексы и центры</t>
  </si>
  <si>
    <t xml:space="preserve">        Отдельные мероприятия по развитию спорта</t>
  </si>
  <si>
    <t xml:space="preserve">      Обслуживание государственного внутреннего и муниципального долга</t>
  </si>
  <si>
    <t xml:space="preserve">        Обслуживание муниципального долга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</si>
  <si>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</si>
  <si>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Коды функциональной классификации расходов бюджетов РФ</t>
  </si>
  <si>
    <t>0100</t>
  </si>
  <si>
    <t>0000000000</t>
  </si>
  <si>
    <t>0102</t>
  </si>
  <si>
    <t>0103</t>
  </si>
  <si>
    <t>0104</t>
  </si>
  <si>
    <t>0106</t>
  </si>
  <si>
    <t>0113</t>
  </si>
  <si>
    <t>0100212020</t>
  </si>
  <si>
    <t>0200</t>
  </si>
  <si>
    <t>0203</t>
  </si>
  <si>
    <t>530</t>
  </si>
  <si>
    <t>0300</t>
  </si>
  <si>
    <t>0309</t>
  </si>
  <si>
    <t>0310</t>
  </si>
  <si>
    <t>810</t>
  </si>
  <si>
    <t>0400</t>
  </si>
  <si>
    <t>0405</t>
  </si>
  <si>
    <t>0100412510</t>
  </si>
  <si>
    <t>0408</t>
  </si>
  <si>
    <t>0409</t>
  </si>
  <si>
    <t>540</t>
  </si>
  <si>
    <t>08003S6170</t>
  </si>
  <si>
    <t>0412</t>
  </si>
  <si>
    <t>0100217900</t>
  </si>
  <si>
    <t>0500</t>
  </si>
  <si>
    <t>0501</t>
  </si>
  <si>
    <t>0502</t>
  </si>
  <si>
    <t>0700</t>
  </si>
  <si>
    <t>0701</t>
  </si>
  <si>
    <t>0300214710</t>
  </si>
  <si>
    <t>0702</t>
  </si>
  <si>
    <t>0300114700</t>
  </si>
  <si>
    <t>03006S4820</t>
  </si>
  <si>
    <t>0707</t>
  </si>
  <si>
    <t>340</t>
  </si>
  <si>
    <t>0709</t>
  </si>
  <si>
    <t>03011S4790</t>
  </si>
  <si>
    <t>0301214770</t>
  </si>
  <si>
    <t>0400614770</t>
  </si>
  <si>
    <t>0800</t>
  </si>
  <si>
    <t>0801</t>
  </si>
  <si>
    <t>0804</t>
  </si>
  <si>
    <t>0401614210</t>
  </si>
  <si>
    <t>0900</t>
  </si>
  <si>
    <t>0902</t>
  </si>
  <si>
    <t>1000</t>
  </si>
  <si>
    <t>1001</t>
  </si>
  <si>
    <t>1003</t>
  </si>
  <si>
    <t>0100516710</t>
  </si>
  <si>
    <t>1004</t>
  </si>
  <si>
    <t>360</t>
  </si>
  <si>
    <t>0100552600</t>
  </si>
  <si>
    <t>01005R0820</t>
  </si>
  <si>
    <t>0301314780</t>
  </si>
  <si>
    <t>1006</t>
  </si>
  <si>
    <t>1100</t>
  </si>
  <si>
    <t>1101</t>
  </si>
  <si>
    <t>1300</t>
  </si>
  <si>
    <t>1301</t>
  </si>
  <si>
    <t>730</t>
  </si>
  <si>
    <t>1400</t>
  </si>
  <si>
    <t>1401</t>
  </si>
  <si>
    <t>Процент кассового исполнения к уточненной сводной бюджетной росписи</t>
  </si>
  <si>
    <t xml:space="preserve">    Контрольно-счетная палата Брянского района</t>
  </si>
  <si>
    <t xml:space="preserve">    Брянский районный Совет народных депутатов</t>
  </si>
  <si>
    <t xml:space="preserve">    Администрация Брянского района</t>
  </si>
  <si>
    <t>102</t>
  </si>
  <si>
    <t>104</t>
  </si>
  <si>
    <t>111</t>
  </si>
  <si>
    <t>258</t>
  </si>
  <si>
    <t>368</t>
  </si>
  <si>
    <t>901</t>
  </si>
  <si>
    <t>903</t>
  </si>
  <si>
    <t>Коды классификации расходов бюджетов РФ</t>
  </si>
  <si>
    <t>Код источника финансирования по бюджетной классификации</t>
  </si>
  <si>
    <t>из них:</t>
  </si>
  <si>
    <t xml:space="preserve"> 000 1160801001 0000 140</t>
  </si>
  <si>
    <t xml:space="preserve">      Обеспечение проведения выборов и референдумов</t>
  </si>
  <si>
    <t>0107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</si>
  <si>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</si>
  <si>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</si>
  <si>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</si>
  <si>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</si>
  <si>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</si>
  <si>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</si>
  <si>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</si>
  <si>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 xml:space="preserve">  Погашение бюджетами муниципальных районов кредитов от кредитных организаций в валюте Российской Федерации</t>
  </si>
  <si>
    <t>изменение остатков средств</t>
  </si>
  <si>
    <t xml:space="preserve">  Изменение остатков средств на счетах по учету средств бюджетов</t>
  </si>
  <si>
    <t>увеличение остатков средств, всего</t>
  </si>
  <si>
    <t>уменьшение остатков средств, всего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</si>
  <si>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</si>
  <si>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</si>
  <si>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 Уменьшение прочих остатков денежных средств бюджетов муниципальных районов</t>
  </si>
  <si>
    <t xml:space="preserve"> 000 1162800001 0000 140</t>
  </si>
  <si>
    <t xml:space="preserve">        Расходы на оплату коммунальных услуг. охрану и содержание и ремонт зданий и сооружений. находящихся в муниципальной казне</t>
  </si>
  <si>
    <t xml:space="preserve">        Поддержка и реализация мероприятий по обеспечению сбалансированности бюджетов сельских поселений</t>
  </si>
  <si>
    <t xml:space="preserve"> 000 0102000000 0000 000</t>
  </si>
  <si>
    <t xml:space="preserve"> 000 0102000000 0000 700</t>
  </si>
  <si>
    <t xml:space="preserve"> 000 0102000005 0000 710</t>
  </si>
  <si>
    <t xml:space="preserve"> 000 0102000000 0000 800</t>
  </si>
  <si>
    <t xml:space="preserve"> 000 0102000005 0000 810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</si>
  <si>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</si>
  <si>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</si>
  <si>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</si>
  <si>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000 0105020105 0000 510</t>
  </si>
  <si>
    <t xml:space="preserve"> 000 0105020000 0000 600</t>
  </si>
  <si>
    <t xml:space="preserve"> 000 0105020100 0000 610</t>
  </si>
  <si>
    <t xml:space="preserve"> 000 0105020105 0000 610</t>
  </si>
  <si>
    <t>Совета народных депутатов</t>
  </si>
  <si>
    <t>к  решению Брянского районного</t>
  </si>
  <si>
    <t>100</t>
  </si>
  <si>
    <t>120</t>
  </si>
  <si>
    <t>200</t>
  </si>
  <si>
    <t>240</t>
  </si>
  <si>
    <t>850</t>
  </si>
  <si>
    <t>800</t>
  </si>
  <si>
    <t>830</t>
  </si>
  <si>
    <t>320</t>
  </si>
  <si>
    <t>300</t>
  </si>
  <si>
    <t>500</t>
  </si>
  <si>
    <t>110</t>
  </si>
  <si>
    <t>610</t>
  </si>
  <si>
    <t>600</t>
  </si>
  <si>
    <t>410</t>
  </si>
  <si>
    <t>400</t>
  </si>
  <si>
    <t>к решению Брянского районного</t>
  </si>
  <si>
    <t xml:space="preserve"> Совета народных депутатов </t>
  </si>
  <si>
    <t>620</t>
  </si>
  <si>
    <t xml:space="preserve">          Предоставление субсидий бюджетным, автономным учреждениям и иным некоммерческим организациям</t>
  </si>
  <si>
    <t xml:space="preserve">            Субсидии бюджетным учреждениям</t>
  </si>
  <si>
    <t xml:space="preserve">            Субсидии автономным учреждениям</t>
  </si>
  <si>
    <t xml:space="preserve">          Иные бюджетные ассигнования</t>
  </si>
  <si>
    <t xml:space="preserve">            Исполнение судебных актов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</si>
  <si>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</si>
  <si>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</si>
  <si>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Социальное обеспечение и иные выплаты населению</t>
  </si>
  <si>
    <t xml:space="preserve">            Уплата налогов, сборов и иных платежей</t>
  </si>
  <si>
    <t xml:space="preserve">            Социальные выплаты гражданам, кроме публичных нормативных социальных выплат</t>
  </si>
  <si>
    <t xml:space="preserve">          Межбюджетные трансферты</t>
  </si>
  <si>
    <t>310</t>
  </si>
  <si>
    <t>700</t>
  </si>
  <si>
    <t>510</t>
  </si>
  <si>
    <t xml:space="preserve"> 000 1110501305 0000 120</t>
  </si>
  <si>
    <t xml:space="preserve"> 000 1140601305 0000 430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</si>
  <si>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</si>
  <si>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Расходы на выплаты персоналу государственных (муниципальных) органов</t>
  </si>
  <si>
    <t xml:space="preserve">            Расходы на выплаты персоналу казенных учреждений</t>
  </si>
  <si>
    <t xml:space="preserve">        Информацианное освещение деятельности органов местного самоуправления</t>
  </si>
  <si>
    <t xml:space="preserve">       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</si>
  <si>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            Субвенции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</si>
  <si>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</si>
  <si>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Капитальные вложения в объекты государственной (муниципальной) собственности</t>
  </si>
  <si>
    <t xml:space="preserve">            Бюджетные инвестиции</t>
  </si>
  <si>
    <t xml:space="preserve">        Строительство автомобильных дорог для населенных пунктов Брянского района</t>
  </si>
  <si>
    <t xml:space="preserve">            Иные межбюджетные трансферты</t>
  </si>
  <si>
    <t xml:space="preserve">        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</si>
  <si>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 xml:space="preserve">        Материальная поддержка молодых специалистов, работников общеобразовательных учреждений Брянского района</t>
  </si>
  <si>
    <t xml:space="preserve">      Дополнительное образование детей</t>
  </si>
  <si>
    <t xml:space="preserve">        Архивная служба</t>
  </si>
  <si>
    <t xml:space="preserve">        Культурно-досуговые учреждения (расходы на содержание филиалов ЦКД)</t>
  </si>
  <si>
    <t xml:space="preserve">            Публичные нормативные социальные выплаты гражданам</t>
  </si>
  <si>
    <t xml:space="preserve">            Иные выплаты населению</t>
  </si>
  <si>
    <t xml:space="preserve">          Обслуживание государственного (муниципального) долга</t>
  </si>
  <si>
    <t xml:space="preserve">            Обслуживание муниципального долга</t>
  </si>
  <si>
    <t xml:space="preserve">        Дотации на выравнивание бюджетной обеспеченности поселений за счет средств областного бюджета</t>
  </si>
  <si>
    <t xml:space="preserve">            Дотации</t>
  </si>
  <si>
    <t xml:space="preserve">        Дотации на выравнивание бюджетной обеспеченности поселений за счет средств Брянского муниципального района</t>
  </si>
  <si>
    <t>0703</t>
  </si>
  <si>
    <t>0100651180</t>
  </si>
  <si>
    <t>08001S6160</t>
  </si>
  <si>
    <t>01006S3450</t>
  </si>
  <si>
    <t>05003S1270</t>
  </si>
  <si>
    <t>0200415840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</si>
  <si>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</si>
  <si>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Руководство и управление всфере установленных функций органов местного самоуправления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</si>
  <si>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</si>
  <si>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Расходы на выплаты персоналу государственных (муниципальных) органов</t>
  </si>
  <si>
    <t xml:space="preserve">            Закупка товаров, работ и услуг для обеспечения государственных (муниципальных) нужд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</si>
  <si>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</si>
  <si>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Иные бюджетные ассигнования</t>
  </si>
  <si>
    <t xml:space="preserve">              Уплата налогов, сборов и иных платежей</t>
  </si>
  <si>
    <t xml:space="preserve">        Другие общегосударственные вопросы</t>
  </si>
  <si>
    <t xml:space="preserve">          Поддержка и реализация мероприятий по обеспечению сбалансированности бюджетов сельских поселений</t>
  </si>
  <si>
    <t xml:space="preserve">        Мобилизационная и вневойсковая подготовка</t>
  </si>
  <si>
    <t xml:space="preserve">            Межбюджетные трансферты</t>
  </si>
  <si>
    <t xml:space="preserve">              Субвенции</t>
  </si>
  <si>
    <t xml:space="preserve">        Дорожное хозяйство (дорожные фонды)</t>
  </si>
  <si>
    <t xml:space="preserve">              Иные межбюджетные трансферты</t>
  </si>
  <si>
    <t xml:space="preserve">        Жилищное хозяйство</t>
  </si>
  <si>
    <t xml:space="preserve">        Коммунальное хозяйство</t>
  </si>
  <si>
    <t xml:space="preserve">         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</si>
  <si>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 xml:space="preserve">        Обслуживание государственного внутреннего и муниципального долга</t>
  </si>
  <si>
    <t xml:space="preserve">          Обслуживание муниципального долга</t>
  </si>
  <si>
    <t xml:space="preserve">            Обслуживание государственного (муниципального) долга</t>
  </si>
  <si>
    <t xml:space="preserve">              Обслуживание муниципального долга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</si>
  <si>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</si>
  <si>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Дотации на выравнивание бюджетной обеспеченности поселений за счет средств областного бюджета</t>
  </si>
  <si>
    <t xml:space="preserve">              Дотации</t>
  </si>
  <si>
    <t xml:space="preserve">          Дотации на выравнивание бюджетной обеспеченности поселений за счет средств Брянского муниципального района</t>
  </si>
  <si>
    <t xml:space="preserve">        Другие вопросы в области национальной экономики</t>
  </si>
  <si>
    <t xml:space="preserve">          Мероприятия всфере туризма</t>
  </si>
  <si>
    <t xml:space="preserve">        Дополнительное образование детей</t>
  </si>
  <si>
    <t xml:space="preserve">          Учреждения дополнительного образования в сфере культуры и искусства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</si>
  <si>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</si>
  <si>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    Субсидии бюджетным учреждениям</t>
  </si>
  <si>
    <t xml:space="preserve">          Детско-юношеские спортивные школы</t>
  </si>
  <si>
    <t xml:space="preserve">          Мероприятия по работе с детьми и молодежью</t>
  </si>
  <si>
    <t xml:space="preserve">            Социальное обеспечение и иные выплаты населению</t>
  </si>
  <si>
    <t xml:space="preserve">              Стипендии</t>
  </si>
  <si>
    <t xml:space="preserve">        Другие вопросы в области образования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</si>
  <si>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типана территории Брянской области</t>
  </si>
  <si>
    <t xml:space="preserve">              Социальные выплаты гражданам, кроме публичных нормативных социальных выплат</t>
  </si>
  <si>
    <t xml:space="preserve">        Культура</t>
  </si>
  <si>
    <t xml:space="preserve">          Библиотеки</t>
  </si>
  <si>
    <t xml:space="preserve">          Музеи и постоянные выставки</t>
  </si>
  <si>
    <t xml:space="preserve">          Культурно-досуговые учреждения</t>
  </si>
  <si>
    <t xml:space="preserve">          Повышение энергетической эффективности и обеспечение энергосбережения</t>
  </si>
  <si>
    <t xml:space="preserve">          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</t>
  </si>
  <si>
    <t xml:space="preserve">          Архивная служба</t>
  </si>
  <si>
    <t xml:space="preserve">              Расходы на выплаты персоналу казенных учреждений</t>
  </si>
  <si>
    <t xml:space="preserve">          Культурно-досуговые учреждения (расходы на содержание филиалов ЦКД)</t>
  </si>
  <si>
    <t xml:space="preserve">          Руководство и управление в сфере установленных функций органов местного самоуправления</t>
  </si>
  <si>
    <t xml:space="preserve">          Учреждения, обеспечивающие оказание услуг в сфере культуры (методический кабинет)</t>
  </si>
  <si>
    <t xml:space="preserve">          Учреждения, обеспечивающие оказание услуг в сфере культуры (централизованная бухгалтерия)</t>
  </si>
  <si>
    <t xml:space="preserve">    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</si>
  <si>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  Другие вопросы в области социальной политики</t>
  </si>
  <si>
    <t xml:space="preserve">          Мероприятия по организации и проведению работы, направленной на социальную поддержку и помощь ветеранам и гражданам пожилого возраста Брянского района</t>
  </si>
  <si>
    <t xml:space="preserve">        Физическая культура</t>
  </si>
  <si>
    <t xml:space="preserve">          Спортивно-оздоровительные комплексы и центры</t>
  </si>
  <si>
    <t xml:space="preserve">              Субсидии автономным учреждениям</t>
  </si>
  <si>
    <t xml:space="preserve">          Отдельные мероприятия по развитию спорта</t>
  </si>
  <si>
    <t xml:space="preserve">          Расходы на оплату коммунальных услуг. охрану и содержание и ремонт зданий и сооружений. находящихся в муниципальной казне</t>
  </si>
  <si>
    <t xml:space="preserve">          Проведение технической инвентаризации, изготовление кадастровых паспартов, признание прав в отношении имущества муниципальной собственности</t>
  </si>
  <si>
    <t xml:space="preserve">          Рыночная оценка и регулирование отношений по муниципальной собственности</t>
  </si>
  <si>
    <t xml:space="preserve">          Расходы на публикацию информационных сообщений в СМИ об объектах недвижимости муниципальной собственности</t>
  </si>
  <si>
    <t xml:space="preserve">          Взносы на капитальный ремонт в Региональный фонд капитального ремонта МКД Брянской области</t>
  </si>
  <si>
    <t xml:space="preserve">          Руководитель контрольно-счетного органа муниципального образования и его заместителей</t>
  </si>
  <si>
    <t xml:space="preserve">          Обеспечение деятельности контрольно-счетного органа муниципального образования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</si>
  <si>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</si>
  <si>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</si>
  <si>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</si>
  <si>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Обеспечение деятельности администрации Брянского района (центральный аппарат)</t>
  </si>
  <si>
    <t xml:space="preserve">              Исполнение судебных актов</t>
  </si>
  <si>
    <t xml:space="preserve">        Обеспечение проведения выборов и референдумов</t>
  </si>
  <si>
    <t xml:space="preserve">          Резервный фонд администрации Брянского района</t>
  </si>
  <si>
    <t xml:space="preserve">          Информацианное освещение деятельности органов местного самоуправления</t>
  </si>
  <si>
    <t xml:space="preserve">          Осуществление первичного воинского учета на территориях, где отсутствуют военные комиссариаты в рамках непрограмных расходов федеральных органов исполнительной власти</t>
  </si>
  <si>
    <t xml:space="preserve">          Обеспечение деятельности единой диспетчерской службы</t>
  </si>
  <si>
    <t xml:space="preserve">        Обеспечение пожарной безопасности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</si>
  <si>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</si>
  <si>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Сельское хозяйство и рыболовство</t>
  </si>
  <si>
    <t xml:space="preserve">            Капитальные вложения в объекты государственной (муниципальной) собственности</t>
  </si>
  <si>
    <t xml:space="preserve">              Бюджетные инвестиции</t>
  </si>
  <si>
    <t xml:space="preserve">        Транспорт</t>
  </si>
  <si>
    <t xml:space="preserve">          Субсидии организациям автомобильного транспорта на компенсацию потерь в доходах. возникающих в результате транспортного обслуживания населения автомобильным пассажирским транспортом пригородного сообщения социально-значимых маршрутов</t>
  </si>
  <si>
    <t xml:space="preserve">          Строительство автомобильных дорог для населенных пунктов Брянского района</t>
  </si>
  <si>
    <t xml:space="preserve">          Обеспечение деятельности по осуществлению отдельных полномочий в области охраны труда и уведомительной регистрации территориальных соглашений т коллективных договоров</t>
  </si>
  <si>
    <t xml:space="preserve">          Обеспечение мероприятий по капитальному ремонту многоквартирных домов, организация строительства и содержания муниципального жилого фонда за счет средств местного бюджета</t>
  </si>
  <si>
    <t xml:space="preserve">          Строительство систем водоснабжения. водоотведения. очистки сточных вод для населенных пунктов Брянского района Брянской области</t>
  </si>
  <si>
    <t xml:space="preserve">          Строительство систем газоснабжения для населенных пунктов Брянского района</t>
  </si>
  <si>
    <t xml:space="preserve">        Дошкольное образование</t>
  </si>
  <si>
    <t xml:space="preserve">        Общее образование</t>
  </si>
  <si>
    <t xml:space="preserve">        Амбулаторная помощь</t>
  </si>
  <si>
    <t xml:space="preserve">        Пенсионное обеспечение</t>
  </si>
  <si>
    <t xml:space="preserve">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</si>
  <si>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</si>
  <si>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Обеспечение сохранности жилых помещений закрепленных за детьми-сиротами и детьми оставшимися без попечения родителей</t>
  </si>
  <si>
    <t xml:space="preserve">        Охрана семьи и детства</t>
  </si>
  <si>
    <t xml:space="preserve">          Выплата ежемесячных денежных средств на содержание и проезд ребенка. переданного на воспитание в семью опекуна (попечителя). приемную семью. вознаграждения приемным родителям</t>
  </si>
  <si>
    <t xml:space="preserve">          Выплата единовременного пособия при всех формах устройства детей лишенных родительского попечения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</si>
  <si>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 xml:space="preserve">          Предоставление жилых помещений детям-сиротам и детям оставшимся без попечения родителей лицам из их числа по договорам найма специализированных жилых помещений за счет средств субъекта РФ</t>
  </si>
  <si>
    <t xml:space="preserve">          Обеспечение деятельности по осуществлению полномочий по опеке и попечительству</t>
  </si>
  <si>
    <t xml:space="preserve">          Реализация отдельных мероприятий по профилактике безнадзорности и правонарушений несовершеннолетних</t>
  </si>
  <si>
    <t xml:space="preserve">          Реализация отдельных мероприятий в сфере демографического развития</t>
  </si>
  <si>
    <t xml:space="preserve">          Реализация отдельных мероприятий в сфере защиты детей-сирот и детей,оставшихся без попечения родителей</t>
  </si>
  <si>
    <t xml:space="preserve">              Иные выплаты населению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</si>
  <si>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</si>
  <si>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Финансовое обеспечение получения дошкольного образования в дошкольных образовательных организациях</t>
  </si>
  <si>
    <t xml:space="preserve">          Дошкольные образовательные организации</t>
  </si>
  <si>
    <t xml:space="preserve">          Организация питания</t>
  </si>
  <si>
    <t xml:space="preserve">         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</si>
  <si>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 xml:space="preserve">          Общеобразовательные организации</t>
  </si>
  <si>
    <t xml:space="preserve">          Материальная поддержка молодых специалистов, работников общеобразовательных учреждений Брянского района</t>
  </si>
  <si>
    <t xml:space="preserve">          Учреждения, обеспечивающие оказание услуг в сфере образования (методический кабинет)</t>
  </si>
  <si>
    <t xml:space="preserve">          Учреждения, обеспечивающие оказаниеуслуг в сфере образования (централизованная бухгалтерия)</t>
  </si>
  <si>
    <t xml:space="preserve">          Организация и проведение олимпиад, выставок, конкурсов, конференций и других общеобразовательных мероприятий в сфере образования</t>
  </si>
  <si>
    <t xml:space="preserve">    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</si>
  <si>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    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</si>
  <si>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0000</t>
  </si>
  <si>
    <t xml:space="preserve">      Администрация Брянского района</t>
  </si>
  <si>
    <t xml:space="preserve">      Контрольно-счетная палата Брянского района</t>
  </si>
  <si>
    <t xml:space="preserve">      Брянский районный Совет народных депутатов</t>
  </si>
  <si>
    <t>0100000000</t>
  </si>
  <si>
    <t>0200000000</t>
  </si>
  <si>
    <t>0300000000</t>
  </si>
  <si>
    <t>0400000000</t>
  </si>
  <si>
    <t>0500000000</t>
  </si>
  <si>
    <t>0700000000</t>
  </si>
  <si>
    <t>0800000000</t>
  </si>
  <si>
    <t>1100000000</t>
  </si>
  <si>
    <t>7000000000</t>
  </si>
  <si>
    <t xml:space="preserve">Расходы бюджета муниципального образования "Брянский муниципальный район" по разделам, подразделам, целевым статьям, группам и подгруппам  </t>
  </si>
  <si>
    <t xml:space="preserve">    Управление культуры, молодежной политики и спорта Брянского муниципального района</t>
  </si>
  <si>
    <t xml:space="preserve">    Комитет по управлению муниципальным имуществом Брянского района</t>
  </si>
  <si>
    <t xml:space="preserve">      Управление культуры, молодежной политики и спорта Брянского муниципального района</t>
  </si>
  <si>
    <t>Приложение № 1</t>
  </si>
  <si>
    <t>Приложение № 2</t>
  </si>
  <si>
    <t>Приложение № 3</t>
  </si>
  <si>
    <t>Приложение № 4</t>
  </si>
  <si>
    <t>Приложение № 5</t>
  </si>
  <si>
    <t xml:space="preserve">    Управление образования администрации Брянского района</t>
  </si>
  <si>
    <t xml:space="preserve">от                                  № </t>
  </si>
  <si>
    <t xml:space="preserve">        Обеспечение деятельности главы муниципального образования</t>
  </si>
  <si>
    <t>7000080010</t>
  </si>
  <si>
    <t>7000080030</t>
  </si>
  <si>
    <t>7000080040</t>
  </si>
  <si>
    <t>0100180020</t>
  </si>
  <si>
    <t>0100180040</t>
  </si>
  <si>
    <t xml:space="preserve">      Судебная система</t>
  </si>
  <si>
    <t>0105</t>
  </si>
  <si>
    <t xml:space="preserve">        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</si>
  <si>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0100251200</t>
  </si>
  <si>
    <t>0200280040</t>
  </si>
  <si>
    <t xml:space="preserve">        Развитие информационного общества и формирование электронного правительства</t>
  </si>
  <si>
    <t>0200383230</t>
  </si>
  <si>
    <t>7000080050</t>
  </si>
  <si>
    <t>7000180040</t>
  </si>
  <si>
    <t xml:space="preserve">        Организация и проведение выборов и референдумов</t>
  </si>
  <si>
    <t>7000080060</t>
  </si>
  <si>
    <t xml:space="preserve">      Резервные фонды</t>
  </si>
  <si>
    <t>0111</t>
  </si>
  <si>
    <t>7000083030</t>
  </si>
  <si>
    <t xml:space="preserve">            Резервные средства</t>
  </si>
  <si>
    <t>870</t>
  </si>
  <si>
    <t>0100180070</t>
  </si>
  <si>
    <t xml:space="preserve">        Обеспечение деятельности централизованной бухгалтерии Брянского района</t>
  </si>
  <si>
    <t>0100180720</t>
  </si>
  <si>
    <t xml:space="preserve">  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</si>
  <si>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>0100180930</t>
  </si>
  <si>
    <t xml:space="preserve">        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</si>
  <si>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Многофункциональные центры предоставления государственных и муниципальных услуг</t>
  </si>
  <si>
    <t>0100380710</t>
  </si>
  <si>
    <t xml:space="preserve">        Обеспечение деятельности транспортно-хозяйственной службы Брянского района</t>
  </si>
  <si>
    <t>0100780720</t>
  </si>
  <si>
    <t>1100180070</t>
  </si>
  <si>
    <t>1100180900</t>
  </si>
  <si>
    <t>1100180920</t>
  </si>
  <si>
    <t>1100380040</t>
  </si>
  <si>
    <t>1100580900</t>
  </si>
  <si>
    <t>7000083020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</si>
  <si>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</si>
  <si>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</si>
  <si>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0100180700</t>
  </si>
  <si>
    <t xml:space="preserve">        Мероприятия в сфере пожарной безопасности</t>
  </si>
  <si>
    <t>0100481140</t>
  </si>
  <si>
    <t xml:space="preserve">    НАЦИОНАЛЬНАЯ ЭКОНОМИКА</t>
  </si>
  <si>
    <t xml:space="preserve">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</si>
  <si>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0100481630</t>
  </si>
  <si>
    <t>0800181600</t>
  </si>
  <si>
    <t xml:space="preserve">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</si>
  <si>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>0800283730</t>
  </si>
  <si>
    <t>0300882370</t>
  </si>
  <si>
    <t>0400182390</t>
  </si>
  <si>
    <t xml:space="preserve">      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</si>
  <si>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>1100280910</t>
  </si>
  <si>
    <t xml:space="preserve">        Мероприятия в сфере архитектуры и градостроительства</t>
  </si>
  <si>
    <t>7000083310</t>
  </si>
  <si>
    <t xml:space="preserve">    ЖИЛИЩНО-КОММУНАЛЬНОЕ ХОЗЯЙСТВО</t>
  </si>
  <si>
    <t>0100683760</t>
  </si>
  <si>
    <t>1100481830</t>
  </si>
  <si>
    <t>01001S3430</t>
  </si>
  <si>
    <t>0100683710</t>
  </si>
  <si>
    <t>0500181680</t>
  </si>
  <si>
    <t>0700181680</t>
  </si>
  <si>
    <t xml:space="preserve">      Другие вопросы в области жилищно-коммунального хозяйства</t>
  </si>
  <si>
    <t>0505</t>
  </si>
  <si>
    <t>7000081870</t>
  </si>
  <si>
    <t xml:space="preserve">    ОБРАЗОВАНИЕ</t>
  </si>
  <si>
    <t>0300580300</t>
  </si>
  <si>
    <t>0301082350</t>
  </si>
  <si>
    <t xml:space="preserve">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</si>
  <si>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Строительство учреждений образования Брянского района</t>
  </si>
  <si>
    <t>0301581680</t>
  </si>
  <si>
    <t>03020L1590</t>
  </si>
  <si>
    <t>0300580310</t>
  </si>
  <si>
    <t>0301282510</t>
  </si>
  <si>
    <t>0300480330</t>
  </si>
  <si>
    <t>0400280320</t>
  </si>
  <si>
    <t>0400380330</t>
  </si>
  <si>
    <t xml:space="preserve">      Молодежная политика</t>
  </si>
  <si>
    <t xml:space="preserve">        Мероприятия по проведению оздоровительной компании детей</t>
  </si>
  <si>
    <t>0400582360</t>
  </si>
  <si>
    <t xml:space="preserve">        Выплата стипендий</t>
  </si>
  <si>
    <t>0400582520</t>
  </si>
  <si>
    <t>0300380040</t>
  </si>
  <si>
    <t>0300380720</t>
  </si>
  <si>
    <t>0300882340</t>
  </si>
  <si>
    <t>0300882360</t>
  </si>
  <si>
    <t>0300882520</t>
  </si>
  <si>
    <t>0301880720</t>
  </si>
  <si>
    <t xml:space="preserve">        Учреждения, обеспечивающие оказаниеуслуг в сфере образования (служба по вопросам семьи и демографии)</t>
  </si>
  <si>
    <t>0301980720</t>
  </si>
  <si>
    <t xml:space="preserve">    КУЛЬТУРА, КИНЕМАТОГРАФИЯ</t>
  </si>
  <si>
    <t>0400780450</t>
  </si>
  <si>
    <t>0400880460</t>
  </si>
  <si>
    <t>0400980480</t>
  </si>
  <si>
    <t>0401083260</t>
  </si>
  <si>
    <t>0401282400</t>
  </si>
  <si>
    <t>0401980600</t>
  </si>
  <si>
    <t>0402280520</t>
  </si>
  <si>
    <t xml:space="preserve">      Другие вопросы в области культуры, кинематографии</t>
  </si>
  <si>
    <t>0401380040</t>
  </si>
  <si>
    <t>0401480720</t>
  </si>
  <si>
    <t>0401580720</t>
  </si>
  <si>
    <t xml:space="preserve">    ЗДРАВООХРАНЕНИЕ</t>
  </si>
  <si>
    <t xml:space="preserve">    СОЦИАЛЬНАЯ ПОЛИТИКА</t>
  </si>
  <si>
    <t xml:space="preserve">        Ежемесячная доплата к пенсии муниципальным служащим</t>
  </si>
  <si>
    <t>0100582450</t>
  </si>
  <si>
    <t xml:space="preserve">        Мероприятия по обеспечению жильем молодых семей</t>
  </si>
  <si>
    <t>01005L4970</t>
  </si>
  <si>
    <t xml:space="preserve">        Обеспечение деятельности по осуществлению полномочий по опеке и попечительству (обучение)</t>
  </si>
  <si>
    <t>0100516722</t>
  </si>
  <si>
    <t>0100516723</t>
  </si>
  <si>
    <t>0100216721</t>
  </si>
  <si>
    <t>0100582470</t>
  </si>
  <si>
    <t>0100582490</t>
  </si>
  <si>
    <t xml:space="preserve">        "Денежные выплаты лицам которым присвоено звание ""Почетный гражданин Брянского района"""</t>
  </si>
  <si>
    <t>0100582580</t>
  </si>
  <si>
    <t>0401882480</t>
  </si>
  <si>
    <t xml:space="preserve">    ФИЗИЧЕСКАЯ КУЛЬТУРА И СПОРТ</t>
  </si>
  <si>
    <t>0402082300</t>
  </si>
  <si>
    <t xml:space="preserve">        Учр обеспечивающее оказание услуг в сфере физической культуры и спорта (методический кабинет)</t>
  </si>
  <si>
    <t>0402180720</t>
  </si>
  <si>
    <t xml:space="preserve">    ОБСЛУЖИВАНИЕ ГОСУДАРСТВЕННОГО И МУНИЦИПАЛЬНОГО ДОЛГА</t>
  </si>
  <si>
    <t>0200183000</t>
  </si>
  <si>
    <t xml:space="preserve">    МЕЖБЮДЖЕТНЫЕ ТРАНСФЕРТЫ ОБЩЕГО ХАРАКТЕРА БЮДЖЕТАМ БЮДЖЕТНОЙ СИСТЕМЫ РОССИЙСКОЙ ФЕДЕРАЦИИ</t>
  </si>
  <si>
    <t>0200483010</t>
  </si>
  <si>
    <t>ВСЕГО РАСХОДОВ:</t>
  </si>
  <si>
    <t xml:space="preserve">от                                       № </t>
  </si>
  <si>
    <t xml:space="preserve">    ФИНАНСОВОЕ УПРАВЛЕНИЕ АДМИНИСТРАЦИИ БРЯНСКОГО РАЙОНА</t>
  </si>
  <si>
    <t xml:space="preserve">      ОБЩЕГОСУДАРСТВЕННЫЕ ВОПРОСЫ</t>
  </si>
  <si>
    <t xml:space="preserve">          Развитие информационного общества и формирование электронного правительства</t>
  </si>
  <si>
    <t xml:space="preserve">              Резервные средства</t>
  </si>
  <si>
    <t xml:space="preserve">      НАЦИОНАЛЬНАЯ ЭКОНОМИКА</t>
  </si>
  <si>
    <t xml:space="preserve">      ОБСЛУЖИВАНИЕ ГОСУДАРСТВЕННОГО И МУНИЦИПАЛЬНОГО ДОЛГА</t>
  </si>
  <si>
    <t xml:space="preserve">      МЕЖБЮДЖЕТНЫЕ ТРАНСФЕРТЫ ОБЩЕГО ХАРАКТЕРА БЮДЖЕТАМ БЮДЖЕТНОЙ СИСТЕМЫ РОССИЙСКОЙ ФЕДЕРАЦИИ</t>
  </si>
  <si>
    <t xml:space="preserve">      ОБРАЗОВАНИЕ</t>
  </si>
  <si>
    <t xml:space="preserve">        Молодежная политика</t>
  </si>
  <si>
    <t xml:space="preserve">          Выплата стипендий</t>
  </si>
  <si>
    <t xml:space="preserve">      КУЛЬТУРА, КИНЕМАТОГРАФИЯ</t>
  </si>
  <si>
    <t xml:space="preserve">        Другие вопросы в области культуры, кинематографии</t>
  </si>
  <si>
    <t xml:space="preserve">      СОЦИАЛЬНАЯ ПОЛИТИКА</t>
  </si>
  <si>
    <t xml:space="preserve">      ФИЗИЧЕСКАЯ КУЛЬТУРА И СПОРТ</t>
  </si>
  <si>
    <t xml:space="preserve">          Учр обеспечивающее оказание услуг в сфере физической культуры и спорта (методический кабинет)</t>
  </si>
  <si>
    <t xml:space="preserve">          Формирования земельных участков для индивидуального жилищного строительства, оформлние земельных участков под объектами недвижимости муниципальной собственности</t>
  </si>
  <si>
    <t xml:space="preserve">      ЖИЛИЩНО-КОММУНАЛЬНОЕ ХОЗЯЙСТВО</t>
  </si>
  <si>
    <t xml:space="preserve">          Обеспечение деятельности главы муниципального образования</t>
  </si>
  <si>
    <t xml:space="preserve">        Судебная система</t>
  </si>
  <si>
    <t xml:space="preserve">          Обеспечение деятельности по осуществлению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</si>
  <si>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Организация и проведение выборов и референдумов</t>
  </si>
  <si>
    <t xml:space="preserve">        Резервные фонды</t>
  </si>
  <si>
    <t xml:space="preserve">          Обеспечение деятельности централизованной бухгалтерии Брянского района</t>
  </si>
  <si>
    <t xml:space="preserve">          Обеспечение эксплуатации и содержания имущества. находящегося в муниципальной собственност, а также арендованного недвижимого имущества</t>
  </si>
  <si>
    <t xml:space="preserve">          Обеспечение деятельности по осуществлению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</si>
  <si>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         Многофункциональные центры предоставления государственных и муниципальных услуг</t>
  </si>
  <si>
    <t xml:space="preserve">          Обеспечение деятельности транспортно-хозяйственной службы Брянского района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</si>
  <si>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</si>
  <si>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</si>
  <si>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</si>
  <si>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    Организация и проведение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</si>
  <si>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    Реализация полномочий в сфере дорожной деятельности в отношении дорог общего пользования местного значения в соответствии с заключенными соглашениями</t>
  </si>
  <si>
    <t xml:space="preserve">          Мероприятия в сфере архитектуры и градостроительства</t>
  </si>
  <si>
    <t xml:space="preserve">        Другие вопросы в области жилищно-коммунального хозяйства</t>
  </si>
  <si>
    <t xml:space="preserve">         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</si>
  <si>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Строительство учреждений образования Брянского района</t>
  </si>
  <si>
    <t xml:space="preserve">      ЗДРАВООХРАНЕНИЕ</t>
  </si>
  <si>
    <t xml:space="preserve">          Ежемесячная доплата к пенсии муниципальным служащим</t>
  </si>
  <si>
    <t xml:space="preserve">          Мероприятия по обеспечению жильем молодых семей</t>
  </si>
  <si>
    <t xml:space="preserve">          Обеспечение деятельности по осуществлению полномочий по опеке и попечительству (обучение)</t>
  </si>
  <si>
    <t xml:space="preserve">          "Денежные выплаты лицам которым присвоено звание ""Почетный гражданин Брянского района"""</t>
  </si>
  <si>
    <t xml:space="preserve">          Мероприятия по проведению оздоровительной компании детей</t>
  </si>
  <si>
    <t xml:space="preserve">          Учреждения, обеспечивающие оказаниеуслуг в сфере образования (служба по вопросам семьи и демографии)</t>
  </si>
  <si>
    <t>Уточненная сводная бюджетная роспись на 2018г., руб.</t>
  </si>
  <si>
    <t xml:space="preserve">      Управление образования администрации Брянского района</t>
  </si>
  <si>
    <t xml:space="preserve"> 000 1120104101 0000 120</t>
  </si>
  <si>
    <t xml:space="preserve"> 000 1162100000 0000 140</t>
  </si>
  <si>
    <t xml:space="preserve"> 000 1162105005 0000 140</t>
  </si>
  <si>
    <t xml:space="preserve"> 000 1163001001 0000 140</t>
  </si>
  <si>
    <t xml:space="preserve"> 000 1163001401 0000 140</t>
  </si>
  <si>
    <t xml:space="preserve">от                          № </t>
  </si>
  <si>
    <t xml:space="preserve">      Комитет по управлению муниципальным имуществом Брянского района</t>
  </si>
  <si>
    <t>Кассовое исполнение за 2018 г., руб.</t>
  </si>
  <si>
    <t>от                    №</t>
  </si>
  <si>
    <t xml:space="preserve">    Общегосударственные вопросы</t>
  </si>
  <si>
    <t xml:space="preserve">        Обеспечение деятельности депутатов представительного органа муниципального образования</t>
  </si>
  <si>
    <t xml:space="preserve">     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</si>
  <si>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>0100115890</t>
  </si>
  <si>
    <t xml:space="preserve">        Обеспечение деятельности главы администрации Брянского района</t>
  </si>
  <si>
    <t xml:space="preserve">        Достижение показателей деятельности органов исполнительной власти субъектов Российской Федерации</t>
  </si>
  <si>
    <t>7000055500</t>
  </si>
  <si>
    <t>0200215890</t>
  </si>
  <si>
    <t xml:space="preserve">            Специальные расходы</t>
  </si>
  <si>
    <t>880</t>
  </si>
  <si>
    <t>1100315890</t>
  </si>
  <si>
    <t xml:space="preserve">    Национальная оборона</t>
  </si>
  <si>
    <t xml:space="preserve">        Оповещение населения об опасностях, возникающих при ведении военных действий и возникновении чрезвычайных ситуаций</t>
  </si>
  <si>
    <t>0100181200</t>
  </si>
  <si>
    <t xml:space="preserve">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</si>
  <si>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</si>
  <si>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 xml:space="preserve">        Прочие мероприятия в области развития транспортной инфраструктуры</t>
  </si>
  <si>
    <t>0800181650</t>
  </si>
  <si>
    <t xml:space="preserve">        Повышение безопасности дорожного движения</t>
  </si>
  <si>
    <t>0800181660</t>
  </si>
  <si>
    <t xml:space="preserve">        Финансирование объектов капитальных вложений муниципальной собственности (строительство автомобильных дорог)</t>
  </si>
  <si>
    <t xml:space="preserve">        Капитальный ремонт и ремонт автомобильных дорог общего пользования местного значения и искусственных сооружений на них</t>
  </si>
  <si>
    <t xml:space="preserve">        Финансовое обеспечение дорожной деятельности в рамках реализации проекта "Безопасные и качественные автомобильные дороги"</t>
  </si>
  <si>
    <t>080R153930</t>
  </si>
  <si>
    <t xml:space="preserve">        Исполнение исковых требований на основании вступивших в силу судебных актов, обязательств бюджета</t>
  </si>
  <si>
    <t>7000183270</t>
  </si>
  <si>
    <t xml:space="preserve">        Мероприятия в сфере жилищного хозяйства</t>
  </si>
  <si>
    <t>7000081750</t>
  </si>
  <si>
    <t xml:space="preserve">        Приобретение специализированной техники для предприятий жилищно-коммунального комплекса</t>
  </si>
  <si>
    <t xml:space="preserve">        Подготовка объектов ЖКХ к зиме</t>
  </si>
  <si>
    <t xml:space="preserve">        Капитальные вложения в объекты муниципальной собственности(строительство объектов водоснабжения) в рамках обеспечения устойчивого развития сельских территорий</t>
  </si>
  <si>
    <t>05001L5670</t>
  </si>
  <si>
    <t xml:space="preserve">        Финансирование объектов капитальных вложений муниципальной собственности (строительство систем водоснабжения)</t>
  </si>
  <si>
    <t xml:space="preserve">        Прочие мероприятия в области жилищно-коммунального хозяйства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</si>
  <si>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</si>
  <si>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</si>
  <si>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</si>
  <si>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</si>
  <si>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Мероприятия по рекультивации Мичуринского полигона твердых коммунальных отходов в Брянском районе</t>
  </si>
  <si>
    <t>0100883280</t>
  </si>
  <si>
    <t xml:space="preserve">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</si>
  <si>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010G152420</t>
  </si>
  <si>
    <t xml:space="preserve">        Мероприятия в сфере охраны окружающей среды</t>
  </si>
  <si>
    <t>7000183280</t>
  </si>
  <si>
    <t xml:space="preserve">   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</si>
  <si>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030P251590</t>
  </si>
  <si>
    <t xml:space="preserve">        Отдельные мероприятия по развитию образования , софинансирование которых осуществляется в рамках мероприятий по развитию образования ГП ""Развитие образования и науки Брянской области"</t>
  </si>
  <si>
    <t xml:space="preserve">        Капитальный ремонт кровель муниципальных общеообразовательных организаций</t>
  </si>
  <si>
    <t>03006S4850</t>
  </si>
  <si>
    <t xml:space="preserve">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</si>
  <si>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>030E250970</t>
  </si>
  <si>
    <t>03004S7640</t>
  </si>
  <si>
    <t xml:space="preserve">        Государственная поддержка отрасли культуры</t>
  </si>
  <si>
    <t>040A155190</t>
  </si>
  <si>
    <t>0300315890</t>
  </si>
  <si>
    <t xml:space="preserve">        Учреждения, обеспечивающие оказание услуг в сфере образования (планово-экономическая служба)</t>
  </si>
  <si>
    <t>0302180720</t>
  </si>
  <si>
    <t>0400980481</t>
  </si>
  <si>
    <t>04009S4240</t>
  </si>
  <si>
    <t xml:space="preserve">        Субсидии на поддержку отрасли культуры</t>
  </si>
  <si>
    <t>04030L5190</t>
  </si>
  <si>
    <t xml:space="preserve">        Предоставление грантов лучшим любительским творческим коллективам</t>
  </si>
  <si>
    <t>040A214310</t>
  </si>
  <si>
    <t>040С9S4240</t>
  </si>
  <si>
    <t>0600181120</t>
  </si>
  <si>
    <t xml:space="preserve">        Организации, осуществляющие спортивную подготовку</t>
  </si>
  <si>
    <t>0400380620</t>
  </si>
  <si>
    <t>04003S7640</t>
  </si>
  <si>
    <t xml:space="preserve">      Массовый спорт</t>
  </si>
  <si>
    <t>1102</t>
  </si>
  <si>
    <t xml:space="preserve">        Оснащение объектов спортивной инфраструктуры спортивно-технологическим оборудованием</t>
  </si>
  <si>
    <t>040P552280</t>
  </si>
  <si>
    <t xml:space="preserve">      Иные дотации</t>
  </si>
  <si>
    <t>1402</t>
  </si>
  <si>
    <t>видов расходов функциональной классификцаии расходов бюджетов за  2019 год</t>
  </si>
  <si>
    <t>Уточненная сводная бюджетная роспись на 2019г.,  руб.</t>
  </si>
  <si>
    <t>Кассовое исполнение за 2019г.,                    руб.</t>
  </si>
  <si>
    <t>Расходы бюджета муниципального образования "Брянский муниципальный район" по ведомственной структуре за 2019 год</t>
  </si>
  <si>
    <t>Уточненная сводная бюджетная роспись на 2019г., руб.</t>
  </si>
  <si>
    <t>Кассовое исполнение за 2019г., руб.</t>
  </si>
  <si>
    <t xml:space="preserve">          Стимулирование результатов социально-экономического развития территорий и качества управления общественными финансами муниципальных районов(городских округов)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</si>
  <si>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</si>
  <si>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Иные дотации</t>
  </si>
  <si>
    <t xml:space="preserve">          Государственная поддержка отрасли культуры</t>
  </si>
  <si>
    <t xml:space="preserve">          Субсидии на поддержку отрасли культуры</t>
  </si>
  <si>
    <t xml:space="preserve">          Предоставление грантов лучшим любительским творческим коллективам</t>
  </si>
  <si>
    <t xml:space="preserve">          Организации, осуществляющие спортивную подготовку</t>
  </si>
  <si>
    <t xml:space="preserve">        Массовый спорт</t>
  </si>
  <si>
    <t xml:space="preserve">          Оснащение объектов спортивной инфраструктуры спортивно-технологическим оборудованием</t>
  </si>
  <si>
    <t xml:space="preserve">      Общегосударственные вопросы</t>
  </si>
  <si>
    <t xml:space="preserve">          Обеспечение деятельности депутатов представительного органа муниципального образования</t>
  </si>
  <si>
    <t xml:space="preserve">          Обеспечение деятельности главы администрации Брянского района</t>
  </si>
  <si>
    <t xml:space="preserve">              Специальные расходы</t>
  </si>
  <si>
    <t xml:space="preserve">      Национальная оборона</t>
  </si>
  <si>
    <t xml:space="preserve">          Оповещение населения об опасностях, возникающих при ведении военных действий и возникновении чрезвычайных ситуаций</t>
  </si>
  <si>
    <t xml:space="preserve">              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</si>
  <si>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          Прочие мероприятия в области развития транспортной инфраструктуры</t>
  </si>
  <si>
    <t xml:space="preserve">          Повышение безопасности дорожного движения</t>
  </si>
  <si>
    <t xml:space="preserve">          Финансирование объектов капитальных вложений муниципальной собственности (строительство автомобильных дорог)</t>
  </si>
  <si>
    <t xml:space="preserve">          Капитальный ремонт и ремонт автомобильных дорог общего пользования местного значения и искусственных сооружений на них</t>
  </si>
  <si>
    <t xml:space="preserve">          Финансовое обеспечение дорожной деятельности в рамках реализации проекта "Безопасные и качественные автомобильные дороги"</t>
  </si>
  <si>
    <t xml:space="preserve">          Исполнение исковых требований на основании вступивших в силу судебных актов, обязательств бюджета</t>
  </si>
  <si>
    <t xml:space="preserve">          Мероприятия в сфере жилищного хозяйства</t>
  </si>
  <si>
    <t xml:space="preserve">          Приобретение специализированной техники для предприятий жилищно-коммунального комплекса</t>
  </si>
  <si>
    <t xml:space="preserve">          Подготовка объектов ЖКХ к зиме</t>
  </si>
  <si>
    <t xml:space="preserve">          Капитальные вложения в объекты муниципальной собственности(строительство объектов водоснабжения) в рамках обеспечения устойчивого развития сельских территорий</t>
  </si>
  <si>
    <t xml:space="preserve">          Финансирование объектов капитальных вложений муниципальной собственности (строительство систем водоснабжения)</t>
  </si>
  <si>
    <t xml:space="preserve">          Прочие мероприятия в области жилищно-коммунального хозяйства</t>
  </si>
  <si>
    <t xml:space="preserve">      ОХРАНА ОКРУЖАЮЩЕЙ СРЕДЫ</t>
  </si>
  <si>
    <t xml:space="preserve">        Другие вопросы в области охраны окружающей среды</t>
  </si>
  <si>
    <t xml:space="preserve">          Мероприятия по рекультивации Мичуринского полигона твердых коммунальных отходов в Брянском районе</t>
  </si>
  <si>
    <t xml:space="preserve">          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</si>
  <si>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         Мероприятия в сфере охраны окружающей среды</t>
  </si>
  <si>
    <t xml:space="preserve">         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</si>
  <si>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        Отдельные мероприятия по развитию образования , софинансирование которых осуществляется в рамках мероприятий по развитию образования ГП ""Развитие образования и науки Брянской области"</t>
  </si>
  <si>
    <t xml:space="preserve">          Капитальный ремонт кровель муниципальных общеообразовательных организаций</t>
  </si>
  <si>
    <t xml:space="preserve">         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</si>
  <si>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         Учреждения, обеспечивающие оказание услуг в сфере образования (планово-экономическая служба)</t>
  </si>
  <si>
    <t>Расходы бюджета муниципального образования "Брянский муниципальный район" по целевым статьям (муниципальным программам и непрограмным направлениям деятельности), группам   и подгруппам видов расходов за 2019 год</t>
  </si>
  <si>
    <t xml:space="preserve">    Обеспечение реализации полномочий исполнительно-распорядительного органа местного самоуправления Брянского муниципального района (2018-2021 годы)</t>
  </si>
  <si>
    <t xml:space="preserve">    Управление муниципальными финансами Брянского района (2014-2021 годы)</t>
  </si>
  <si>
    <t xml:space="preserve">      Финансовое управление администрации Брянского района</t>
  </si>
  <si>
    <t xml:space="preserve">    Формирование современной модели образования в Брянском муниципальном районе (2014-2021 годы)</t>
  </si>
  <si>
    <t xml:space="preserve">    Развитие культуры, молодежной политики и спорта в Брянском муниципальном районе (2016-2021 годы)</t>
  </si>
  <si>
    <t xml:space="preserve">    Чистая вода (2016-2021 годы)</t>
  </si>
  <si>
    <t xml:space="preserve">    Профилактика безнадзорности и правонарушений несовершеннолетних в Брянском муниципальном районе на 2019-2021 годы</t>
  </si>
  <si>
    <t>0600000000</t>
  </si>
  <si>
    <t xml:space="preserve">    Газификация населенных пунктов Брянского района (2016-2021 годы)</t>
  </si>
  <si>
    <t xml:space="preserve">    Автомобильные дороги Брянского района (2016-2021 годы)</t>
  </si>
  <si>
    <t xml:space="preserve">    Управление муниципальной собственностью Брянского района (2017-2021 годы)</t>
  </si>
  <si>
    <t xml:space="preserve">    Непрограммная деятельность</t>
  </si>
  <si>
    <t xml:space="preserve">от                                                    № </t>
  </si>
  <si>
    <t>Источники внутреннего финансирования бюджета муниципального образования "Брянский муниципальный район" за 2019 год</t>
  </si>
  <si>
    <t>Уточненная сводная бюджетная роспись на 2019 г., рублей</t>
  </si>
  <si>
    <t>Кассовое исполнение за  2019 г., рублей</t>
  </si>
  <si>
    <t>источники внешнего финансирования бюджета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</si>
  <si>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</si>
  <si>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</si>
  <si>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</si>
  <si>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</si>
  <si>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муниципальных районов</t>
  </si>
  <si>
    <t xml:space="preserve">  Уменьшение остатков средств бюджетов</t>
  </si>
  <si>
    <t xml:space="preserve"> 000 0105000000 0000 600</t>
  </si>
  <si>
    <t>ВСЕГО: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</si>
  <si>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</si>
  <si>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</si>
  <si>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</si>
  <si>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</si>
  <si>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</si>
  <si>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</si>
  <si>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000 2186001005 0000 150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</si>
  <si>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</si>
  <si>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000 2180000005 0000 150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</si>
  <si>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</si>
  <si>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 000 2180000000 0000 150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</si>
  <si>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</si>
  <si>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</si>
  <si>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 xml:space="preserve"> 000 2024999905 0000 150</t>
  </si>
  <si>
    <t>Прочие межбюджетные трансферты, передаваемые бюджетам</t>
  </si>
  <si>
    <t xml:space="preserve"> 000 2024999900 0000 150</t>
  </si>
  <si>
    <t>Межбюджетные трансферты, передаваемые бюджетам муниципальных районов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</si>
  <si>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000 2024539305 0000 150</t>
  </si>
  <si>
    <t>Межбюджетные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</si>
  <si>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 000 2024539300 0000 150</t>
  </si>
  <si>
    <t>Межбюджетные трансферты, передаваемые бюджетам муниципальных районов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</si>
  <si>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000 2024515905 0000 150</t>
  </si>
  <si>
    <t>Межбюджетные трансферты, передаваемые бюджетам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</si>
  <si>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000 2024515900 0000 150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</si>
  <si>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</si>
  <si>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</si>
  <si>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</si>
  <si>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000 2024001400 0000 150</t>
  </si>
  <si>
    <t>Иные межбюджетные трансферты</t>
  </si>
  <si>
    <t xml:space="preserve"> 000 2024000000 0000 150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</si>
  <si>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</si>
  <si>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</si>
  <si>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</si>
  <si>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</si>
  <si>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</si>
  <si>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</si>
  <si>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</si>
  <si>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</si>
  <si>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</si>
  <si>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</si>
  <si>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</si>
  <si>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</si>
  <si>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</si>
  <si>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</si>
  <si>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</si>
  <si>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</si>
  <si>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</si>
  <si>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</si>
  <si>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</si>
  <si>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</si>
  <si>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</si>
  <si>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</si>
  <si>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</si>
  <si>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</si>
  <si>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бюджетной системы Российской Федерации</t>
  </si>
  <si>
    <t xml:space="preserve"> 000 2023000000 0000 150</t>
  </si>
  <si>
    <t>Прочие субсидии бюджетам муниципальных районов</t>
  </si>
  <si>
    <t>000 2022999905 0000 150</t>
  </si>
  <si>
    <t>Прочие субсидии</t>
  </si>
  <si>
    <t>000 2022999900 0000 150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</si>
  <si>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</si>
  <si>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</si>
  <si>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</si>
  <si>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 xml:space="preserve"> 000 2022756700 0000 150</t>
  </si>
  <si>
    <t>Субсидия бюджетам муниципальных районов на поддержку отрасли культуры</t>
  </si>
  <si>
    <t xml:space="preserve"> 000 2022551905 0000 150</t>
  </si>
  <si>
    <t>Субсидия бюджетам на поддержку отрасли культуры</t>
  </si>
  <si>
    <t xml:space="preserve"> 000 2022551900 0000 150</t>
  </si>
  <si>
    <t>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</si>
  <si>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</si>
  <si>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>Субсидии бюджетам на реализацию мероприятий по обеспечению жильем молодых семей</t>
  </si>
  <si>
    <t xml:space="preserve"> 000 2022549700 0000 150</t>
  </si>
  <si>
    <t>Субсидии бюджетам муниципальных районов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</si>
  <si>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000 2022524205 0000 150</t>
  </si>
  <si>
    <t>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</si>
  <si>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 xml:space="preserve"> 000 2022524200 0000 150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</si>
  <si>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</si>
  <si>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 000 2022522805 0000 150</t>
  </si>
  <si>
    <t>Субсидии бюджетам на оснащение объектов спортивной инфраструктуры спортивно-технологическим оборудованием</t>
  </si>
  <si>
    <t xml:space="preserve"> 000 2022522800 0000 150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</si>
  <si>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</si>
  <si>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000 2022509705 0000 150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</si>
  <si>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</si>
  <si>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</si>
  <si>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</si>
  <si>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000 2022021605 0000 150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</si>
  <si>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</si>
  <si>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000 2022021600 0000 150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</si>
  <si>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</si>
  <si>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</si>
  <si>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</si>
  <si>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</si>
  <si>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</si>
  <si>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</si>
  <si>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 xml:space="preserve"> Прочие дотации бюджетам муниципальных районов</t>
  </si>
  <si>
    <t xml:space="preserve"> 000 2021999905 0000 150</t>
  </si>
  <si>
    <t xml:space="preserve"> Прочие дотации</t>
  </si>
  <si>
    <t xml:space="preserve"> 000 2021999900 0000 150</t>
  </si>
  <si>
    <t>Дотации бюджетам муниципальных районов на поддержку мер по обеспечению сбалансированности бюджетов</t>
  </si>
  <si>
    <t>000 2021500205 0000 150</t>
  </si>
  <si>
    <t>Дотации бюджетам на поддержку мер по обеспечению сбалансированности бюджетов</t>
  </si>
  <si>
    <t>000 2021500200 0000 150</t>
  </si>
  <si>
    <t>Дотации бюджетам муниципальных районов на выравнивание бюджетной обеспеченности</t>
  </si>
  <si>
    <t xml:space="preserve"> 000 2021500105 0000 150</t>
  </si>
  <si>
    <t>Дотации на выравнивание бюджетной обеспеченности</t>
  </si>
  <si>
    <t xml:space="preserve"> 000 2021500100 0000 150</t>
  </si>
  <si>
    <t>Дотации бюджетам бюджетной системы Российской Федерации</t>
  </si>
  <si>
    <t xml:space="preserve"> 000 2021000000 0000 150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</si>
  <si>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</si>
  <si>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</si>
  <si>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 xml:space="preserve"> Прочие неналоговые доходы бюджетов муниципальных районов</t>
  </si>
  <si>
    <t>Прочие неналоговые доходы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</si>
  <si>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</si>
  <si>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</si>
  <si>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</t>
  </si>
  <si>
    <t xml:space="preserve"> 000 1170100000 0000 180</t>
  </si>
  <si>
    <t>ПРОЧИЕ НЕНАЛОГОВЫЕ ДОХОДЫ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</si>
  <si>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</si>
  <si>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поступления от денежных взысканий (штрафов) и иных сумм в возмещение ущерба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</si>
  <si>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</si>
  <si>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</si>
  <si>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</si>
  <si>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</si>
  <si>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</si>
  <si>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</si>
  <si>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</si>
  <si>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</si>
  <si>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</si>
  <si>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</si>
  <si>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</si>
  <si>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</si>
  <si>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000 1162505001 0000 140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</si>
  <si>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</si>
  <si>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</si>
  <si>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</si>
  <si>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</si>
  <si>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</si>
  <si>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</si>
  <si>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Денежные взыскания (штрафы) за нарушение законодательства о налогах и сборах, предусмотренные статьей 129.6 Налогового кодекса РФ</t>
  </si>
  <si>
    <t xml:space="preserve"> 000 1160305001 0000 140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</si>
  <si>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</si>
  <si>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</si>
  <si>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нарушение законодательства о налогах и сборах</t>
  </si>
  <si>
    <t>ШТРАФЫ, САНКЦИИ, ВОЗМЕЩЕНИЕ УЩЕРБА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</si>
  <si>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</si>
  <si>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</si>
  <si>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</si>
  <si>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</si>
  <si>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</si>
  <si>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</si>
  <si>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>Прочие доходы от компенсации затрат бюджетов субъектов Российской Федерации</t>
  </si>
  <si>
    <t>Прочие доходы от компенсации затрат государства</t>
  </si>
  <si>
    <t>Доходы от компенсации затрат государства</t>
  </si>
  <si>
    <t>ДОХОДЫ ОТ ОКАЗАНИЯ ПЛАТНЫХ УСЛУГ (РАБОТ) И КОМПЕНСАЦИИ ЗАТРАТ ГОСУДАРСТВА</t>
  </si>
  <si>
    <t>Плата за размещение отходов производства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</si>
  <si>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</si>
  <si>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</si>
  <si>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Плата за выбросы загрязняющих веществ в атмосферный воздух стационарными объектами &lt;7&gt;</t>
  </si>
  <si>
    <t>Плата за негативное воздействие на окружающую среду</t>
  </si>
  <si>
    <t>ПЛАТЕЖИ ПРИ ПОЛЬЗОВАНИИ ПРИРОДНЫМИ РЕСУРСАМИ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</si>
  <si>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</si>
  <si>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</si>
  <si>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</si>
  <si>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</si>
  <si>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</si>
  <si>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от государственных и муниципальных унитарных предприятий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</si>
  <si>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</si>
  <si>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</si>
  <si>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</si>
  <si>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</si>
  <si>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</si>
  <si>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</si>
  <si>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</si>
  <si>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</si>
  <si>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</si>
  <si>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Государственная пошлина за выдачу разрешения на установку рекламной конструкции</t>
  </si>
  <si>
    <t>000 1080715001 0000 110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</si>
  <si>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</si>
  <si>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</si>
  <si>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</si>
  <si>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000 1080301001 0000 110</t>
  </si>
  <si>
    <t>Государственная пошлина по делам, рассматриваемым в судах общей юрисдикции, мировыми судьями</t>
  </si>
  <si>
    <t>000 1080300001 0000 110</t>
  </si>
  <si>
    <t>ГОСУДАРСТВЕННАЯ ПОШЛИНА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</si>
  <si>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</si>
  <si>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Налог, взимаемый в связи с применением патентной системы налогообложения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</si>
  <si>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</si>
  <si>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</si>
  <si>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</si>
  <si>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>НАЛОГИ НА СОВОКУПНЫЙ ДОХОД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</si>
  <si>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</si>
  <si>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</si>
  <si>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</si>
  <si>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</si>
  <si>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</si>
  <si>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</si>
  <si>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</si>
  <si>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</si>
  <si>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</si>
  <si>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</si>
  <si>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</si>
  <si>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</si>
  <si>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</si>
  <si>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</si>
  <si>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</si>
  <si>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</si>
  <si>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</si>
  <si>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</si>
  <si>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</si>
  <si>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НАЛОГИ НА ПРИБЫЛЬ, ДОХОДЫ</t>
  </si>
  <si>
    <t>НАЛОГОВЫЕ И НЕНАЛОГОВЫЕ ДОХОДЫ</t>
  </si>
  <si>
    <t>Наименование доходов</t>
  </si>
  <si>
    <t>Код бюджетной классификации Российской Федерации</t>
  </si>
  <si>
    <t>(в рублях)</t>
  </si>
  <si>
    <t>Доходы бюджета муниципального образования "Брянский муниципальный район" 2019 год</t>
  </si>
  <si>
    <t>000 2024555000 0000 150</t>
  </si>
  <si>
    <t>000 2024555005 0000 150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</si>
  <si>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</si>
  <si>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</si>
  <si>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Уточненные назначения на 2019 год, руб.</t>
  </si>
  <si>
    <t>Кассовое исполнение за 2019 год, руб.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</si>
</sst>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#,##0.0"/>
  </numFmts>
  <fonts count="77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hair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medium">
        <color rgb="FF000000"/>
      </left>
      <right/>
      <top/>
      <bottom/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/>
      <top style="thin"/>
      <bottom style="thin"/>
    </border>
    <border>
      <left/>
      <right>
        <color indexed="63"/>
      </right>
      <top style="thin"/>
      <bottom/>
    </border>
    <border>
      <left style="thin"/>
      <right/>
      <top style="thin"/>
      <bottom style="thin"/>
    </border>
    <border>
      <left style="thin"/>
      <right style="thin"/>
      <top/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 style="thin"/>
      <bottom>
        <color indexed="63"/>
      </bottom>
    </border>
  </borders>
  <cellStyleXfs count="9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6" fillId="0" borderId="1">
      <alignment horizontal="right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49" fontId="46" fillId="0" borderId="0">
      <alignment horizontal="center"/>
      <protection/>
    </xf>
    <xf numFmtId="49" fontId="46" fillId="0" borderId="0">
      <alignment horizontal="center"/>
      <protection/>
    </xf>
    <xf numFmtId="4" fontId="46" fillId="0" borderId="3">
      <alignment horizontal="right"/>
      <protection/>
    </xf>
    <xf numFmtId="0" fontId="44" fillId="0" borderId="4">
      <alignment/>
      <protection/>
    </xf>
    <xf numFmtId="0" fontId="44" fillId="0" borderId="4">
      <alignment/>
      <protection/>
    </xf>
    <xf numFmtId="49" fontId="46" fillId="0" borderId="3">
      <alignment horizontal="center" wrapText="1"/>
      <protection/>
    </xf>
    <xf numFmtId="49" fontId="46" fillId="0" borderId="3">
      <alignment horizontal="center" wrapText="1"/>
      <protection/>
    </xf>
    <xf numFmtId="49" fontId="46" fillId="0" borderId="0">
      <alignment horizontal="right"/>
      <protection/>
    </xf>
    <xf numFmtId="49" fontId="46" fillId="0" borderId="0">
      <alignment horizontal="center"/>
      <protection/>
    </xf>
    <xf numFmtId="49" fontId="46" fillId="0" borderId="0">
      <alignment horizontal="center"/>
      <protection/>
    </xf>
    <xf numFmtId="49" fontId="46" fillId="0" borderId="5">
      <alignment horizontal="center" wrapText="1"/>
      <protection/>
    </xf>
    <xf numFmtId="49" fontId="46" fillId="0" borderId="5">
      <alignment horizontal="center" wrapText="1"/>
      <protection/>
    </xf>
    <xf numFmtId="0" fontId="46" fillId="0" borderId="6">
      <alignment horizontal="left" wrapText="1"/>
      <protection/>
    </xf>
    <xf numFmtId="49" fontId="46" fillId="0" borderId="3">
      <alignment horizontal="center" wrapText="1"/>
      <protection/>
    </xf>
    <xf numFmtId="49" fontId="46" fillId="0" borderId="3">
      <alignment horizontal="center" wrapText="1"/>
      <protection/>
    </xf>
    <xf numFmtId="49" fontId="46" fillId="0" borderId="1">
      <alignment horizontal="center"/>
      <protection/>
    </xf>
    <xf numFmtId="49" fontId="46" fillId="0" borderId="1">
      <alignment horizontal="center"/>
      <protection/>
    </xf>
    <xf numFmtId="0" fontId="46" fillId="0" borderId="7">
      <alignment horizontal="left" wrapText="1" indent="1"/>
      <protection/>
    </xf>
    <xf numFmtId="49" fontId="46" fillId="0" borderId="5">
      <alignment horizontal="center" wrapText="1"/>
      <protection/>
    </xf>
    <xf numFmtId="49" fontId="46" fillId="0" borderId="5">
      <alignment horizontal="center" wrapText="1"/>
      <protection/>
    </xf>
    <xf numFmtId="49" fontId="46" fillId="0" borderId="8">
      <alignment/>
      <protection/>
    </xf>
    <xf numFmtId="49" fontId="46" fillId="0" borderId="8">
      <alignment/>
      <protection/>
    </xf>
    <xf numFmtId="0" fontId="47" fillId="0" borderId="9">
      <alignment horizontal="left" wrapText="1"/>
      <protection/>
    </xf>
    <xf numFmtId="49" fontId="46" fillId="0" borderId="1">
      <alignment horizontal="center"/>
      <protection/>
    </xf>
    <xf numFmtId="49" fontId="46" fillId="0" borderId="1">
      <alignment horizontal="center"/>
      <protection/>
    </xf>
    <xf numFmtId="4" fontId="46" fillId="0" borderId="1">
      <alignment horizontal="right"/>
      <protection/>
    </xf>
    <xf numFmtId="4" fontId="46" fillId="0" borderId="1">
      <alignment horizontal="right"/>
      <protection/>
    </xf>
    <xf numFmtId="0" fontId="46" fillId="20" borderId="0">
      <alignment/>
      <protection/>
    </xf>
    <xf numFmtId="49" fontId="46" fillId="0" borderId="8">
      <alignment/>
      <protection/>
    </xf>
    <xf numFmtId="49" fontId="46" fillId="0" borderId="8">
      <alignment/>
      <protection/>
    </xf>
    <xf numFmtId="4" fontId="46" fillId="0" borderId="3">
      <alignment horizontal="right"/>
      <protection/>
    </xf>
    <xf numFmtId="4" fontId="46" fillId="0" borderId="3">
      <alignment horizontal="right"/>
      <protection/>
    </xf>
    <xf numFmtId="0" fontId="46" fillId="0" borderId="8">
      <alignment/>
      <protection/>
    </xf>
    <xf numFmtId="4" fontId="46" fillId="0" borderId="1">
      <alignment horizontal="right"/>
      <protection/>
    </xf>
    <xf numFmtId="4" fontId="46" fillId="0" borderId="1">
      <alignment horizontal="right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6" fillId="0" borderId="0">
      <alignment horizontal="center"/>
      <protection/>
    </xf>
    <xf numFmtId="4" fontId="46" fillId="0" borderId="3">
      <alignment horizontal="right"/>
      <protection/>
    </xf>
    <xf numFmtId="4" fontId="46" fillId="0" borderId="3">
      <alignment horizontal="right"/>
      <protection/>
    </xf>
    <xf numFmtId="4" fontId="46" fillId="0" borderId="10">
      <alignment horizontal="right"/>
      <protection/>
    </xf>
    <xf numFmtId="4" fontId="46" fillId="0" borderId="10">
      <alignment horizontal="right"/>
      <protection/>
    </xf>
    <xf numFmtId="0" fontId="44" fillId="0" borderId="8">
      <alignment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49" fontId="46" fillId="0" borderId="9">
      <alignment horizontal="center"/>
      <protection/>
    </xf>
    <xf numFmtId="49" fontId="46" fillId="0" borderId="9">
      <alignment horizontal="center"/>
      <protection/>
    </xf>
    <xf numFmtId="4" fontId="46" fillId="0" borderId="10">
      <alignment horizontal="right"/>
      <protection/>
    </xf>
    <xf numFmtId="0" fontId="44" fillId="21" borderId="11">
      <alignment/>
      <protection/>
    </xf>
    <xf numFmtId="0" fontId="44" fillId="21" borderId="11">
      <alignment/>
      <protection/>
    </xf>
    <xf numFmtId="4" fontId="46" fillId="0" borderId="12">
      <alignment horizontal="right"/>
      <protection/>
    </xf>
    <xf numFmtId="4" fontId="46" fillId="0" borderId="12">
      <alignment horizontal="right"/>
      <protection/>
    </xf>
    <xf numFmtId="49" fontId="46" fillId="0" borderId="9">
      <alignment horizontal="center"/>
      <protection/>
    </xf>
    <xf numFmtId="4" fontId="46" fillId="0" borderId="10">
      <alignment horizontal="right"/>
      <protection/>
    </xf>
    <xf numFmtId="4" fontId="46" fillId="0" borderId="10">
      <alignment horizontal="right"/>
      <protection/>
    </xf>
    <xf numFmtId="0" fontId="46" fillId="0" borderId="13">
      <alignment horizontal="left" wrapText="1"/>
      <protection/>
    </xf>
    <xf numFmtId="0" fontId="46" fillId="0" borderId="13">
      <alignment horizontal="left" wrapText="1"/>
      <protection/>
    </xf>
    <xf numFmtId="4" fontId="46" fillId="0" borderId="12">
      <alignment horizontal="right"/>
      <protection/>
    </xf>
    <xf numFmtId="49" fontId="46" fillId="0" borderId="9">
      <alignment horizontal="center"/>
      <protection/>
    </xf>
    <xf numFmtId="49" fontId="46" fillId="0" borderId="9">
      <alignment horizontal="center"/>
      <protection/>
    </xf>
    <xf numFmtId="0" fontId="47" fillId="0" borderId="14">
      <alignment horizontal="left" wrapText="1"/>
      <protection/>
    </xf>
    <xf numFmtId="0" fontId="47" fillId="0" borderId="14">
      <alignment horizontal="left" wrapText="1"/>
      <protection/>
    </xf>
    <xf numFmtId="0" fontId="47" fillId="0" borderId="0">
      <alignment horizontal="center"/>
      <protection/>
    </xf>
    <xf numFmtId="0" fontId="44" fillId="21" borderId="15">
      <alignment/>
      <protection/>
    </xf>
    <xf numFmtId="0" fontId="44" fillId="21" borderId="15">
      <alignment/>
      <protection/>
    </xf>
    <xf numFmtId="0" fontId="46" fillId="0" borderId="16">
      <alignment horizontal="left" wrapText="1" indent="2"/>
      <protection/>
    </xf>
    <xf numFmtId="0" fontId="46" fillId="0" borderId="16">
      <alignment horizontal="left" wrapText="1" indent="2"/>
      <protection/>
    </xf>
    <xf numFmtId="0" fontId="47" fillId="0" borderId="8">
      <alignment/>
      <protection/>
    </xf>
    <xf numFmtId="4" fontId="46" fillId="0" borderId="12">
      <alignment horizontal="right"/>
      <protection/>
    </xf>
    <xf numFmtId="4" fontId="46" fillId="0" borderId="12">
      <alignment horizontal="right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6" fillId="0" borderId="18">
      <alignment horizontal="left" wrapText="1"/>
      <protection/>
    </xf>
    <xf numFmtId="0" fontId="44" fillId="21" borderId="19">
      <alignment/>
      <protection/>
    </xf>
    <xf numFmtId="0" fontId="44" fillId="21" borderId="19">
      <alignment/>
      <protection/>
    </xf>
    <xf numFmtId="0" fontId="46" fillId="0" borderId="8">
      <alignment/>
      <protection/>
    </xf>
    <xf numFmtId="0" fontId="46" fillId="0" borderId="8">
      <alignment/>
      <protection/>
    </xf>
    <xf numFmtId="0" fontId="46" fillId="0" borderId="20">
      <alignment horizontal="left" wrapText="1" indent="1"/>
      <protection/>
    </xf>
    <xf numFmtId="0" fontId="44" fillId="21" borderId="21">
      <alignment/>
      <protection/>
    </xf>
    <xf numFmtId="0" fontId="44" fillId="21" borderId="21">
      <alignment/>
      <protection/>
    </xf>
    <xf numFmtId="0" fontId="44" fillId="0" borderId="8">
      <alignment/>
      <protection/>
    </xf>
    <xf numFmtId="0" fontId="44" fillId="0" borderId="8">
      <alignment/>
      <protection/>
    </xf>
    <xf numFmtId="0" fontId="46" fillId="0" borderId="18">
      <alignment horizontal="left" wrapText="1" indent="2"/>
      <protection/>
    </xf>
    <xf numFmtId="0" fontId="44" fillId="21" borderId="22">
      <alignment/>
      <protection/>
    </xf>
    <xf numFmtId="0" fontId="44" fillId="21" borderId="22">
      <alignment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0" fontId="46" fillId="0" borderId="6">
      <alignment horizontal="left" wrapText="1" indent="2"/>
      <protection/>
    </xf>
    <xf numFmtId="0" fontId="44" fillId="21" borderId="23">
      <alignment/>
      <protection/>
    </xf>
    <xf numFmtId="0" fontId="44" fillId="21" borderId="23">
      <alignment/>
      <protection/>
    </xf>
    <xf numFmtId="0" fontId="47" fillId="0" borderId="8">
      <alignment/>
      <protection/>
    </xf>
    <xf numFmtId="0" fontId="47" fillId="0" borderId="8">
      <alignment/>
      <protection/>
    </xf>
    <xf numFmtId="0" fontId="46" fillId="0" borderId="0">
      <alignment horizontal="center" wrapText="1"/>
      <protection/>
    </xf>
    <xf numFmtId="0" fontId="46" fillId="0" borderId="13">
      <alignment horizontal="left" wrapText="1"/>
      <protection/>
    </xf>
    <xf numFmtId="0" fontId="46" fillId="0" borderId="13">
      <alignment horizontal="left" wrapText="1"/>
      <protection/>
    </xf>
    <xf numFmtId="0" fontId="46" fillId="0" borderId="18">
      <alignment horizontal="left" wrapText="1"/>
      <protection/>
    </xf>
    <xf numFmtId="0" fontId="46" fillId="0" borderId="18">
      <alignment horizontal="left" wrapText="1"/>
      <protection/>
    </xf>
    <xf numFmtId="49" fontId="46" fillId="0" borderId="8">
      <alignment horizontal="left"/>
      <protection/>
    </xf>
    <xf numFmtId="0" fontId="47" fillId="0" borderId="14">
      <alignment horizontal="left" wrapText="1"/>
      <protection/>
    </xf>
    <xf numFmtId="0" fontId="47" fillId="0" borderId="14">
      <alignment horizontal="left" wrapText="1"/>
      <protection/>
    </xf>
    <xf numFmtId="0" fontId="46" fillId="0" borderId="20">
      <alignment horizontal="left" wrapText="1" indent="1"/>
      <protection/>
    </xf>
    <xf numFmtId="0" fontId="46" fillId="0" borderId="20">
      <alignment horizontal="left" wrapText="1" indent="1"/>
      <protection/>
    </xf>
    <xf numFmtId="49" fontId="46" fillId="0" borderId="2">
      <alignment horizontal="center" wrapText="1"/>
      <protection/>
    </xf>
    <xf numFmtId="0" fontId="46" fillId="0" borderId="16">
      <alignment horizontal="left" wrapText="1" indent="2"/>
      <protection/>
    </xf>
    <xf numFmtId="0" fontId="46" fillId="0" borderId="16">
      <alignment horizontal="left" wrapText="1" indent="2"/>
      <protection/>
    </xf>
    <xf numFmtId="0" fontId="46" fillId="0" borderId="18">
      <alignment horizontal="left" wrapText="1" indent="2"/>
      <protection/>
    </xf>
    <xf numFmtId="0" fontId="46" fillId="0" borderId="18">
      <alignment horizontal="left" wrapText="1" indent="2"/>
      <protection/>
    </xf>
    <xf numFmtId="49" fontId="46" fillId="0" borderId="2">
      <alignment horizontal="left" wrapText="1"/>
      <protection/>
    </xf>
    <xf numFmtId="0" fontId="44" fillId="21" borderId="24">
      <alignment/>
      <protection/>
    </xf>
    <xf numFmtId="0" fontId="44" fillId="21" borderId="24">
      <alignment/>
      <protection/>
    </xf>
    <xf numFmtId="0" fontId="44" fillId="21" borderId="25">
      <alignment/>
      <protection/>
    </xf>
    <xf numFmtId="0" fontId="44" fillId="21" borderId="25">
      <alignment/>
      <protection/>
    </xf>
    <xf numFmtId="49" fontId="46" fillId="0" borderId="2">
      <alignment horizontal="center" shrinkToFit="1"/>
      <protection/>
    </xf>
    <xf numFmtId="0" fontId="44" fillId="0" borderId="17">
      <alignment/>
      <protection/>
    </xf>
    <xf numFmtId="0" fontId="44" fillId="0" borderId="17">
      <alignment/>
      <protection/>
    </xf>
    <xf numFmtId="0" fontId="46" fillId="0" borderId="6">
      <alignment horizontal="left" wrapText="1" indent="2"/>
      <protection/>
    </xf>
    <xf numFmtId="0" fontId="46" fillId="0" borderId="6">
      <alignment horizontal="left" wrapText="1" indent="2"/>
      <protection/>
    </xf>
    <xf numFmtId="49" fontId="46" fillId="0" borderId="1">
      <alignment horizontal="center" shrinkToFit="1"/>
      <protection/>
    </xf>
    <xf numFmtId="0" fontId="46" fillId="0" borderId="8">
      <alignment/>
      <protection/>
    </xf>
    <xf numFmtId="0" fontId="46" fillId="0" borderId="8">
      <alignment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6" fillId="0" borderId="7">
      <alignment horizontal="left" wrapText="1"/>
      <protection/>
    </xf>
    <xf numFmtId="0" fontId="44" fillId="0" borderId="8">
      <alignment/>
      <protection/>
    </xf>
    <xf numFmtId="0" fontId="44" fillId="0" borderId="8">
      <alignment/>
      <protection/>
    </xf>
    <xf numFmtId="49" fontId="46" fillId="0" borderId="8">
      <alignment horizontal="left"/>
      <protection/>
    </xf>
    <xf numFmtId="49" fontId="46" fillId="0" borderId="8">
      <alignment horizontal="left"/>
      <protection/>
    </xf>
    <xf numFmtId="0" fontId="46" fillId="0" borderId="6">
      <alignment horizontal="left" wrapText="1" indent="1"/>
      <protection/>
    </xf>
    <xf numFmtId="0" fontId="47" fillId="0" borderId="0">
      <alignment horizontal="center"/>
      <protection/>
    </xf>
    <xf numFmtId="0" fontId="47" fillId="0" borderId="0">
      <alignment horizontal="center"/>
      <protection/>
    </xf>
    <xf numFmtId="49" fontId="46" fillId="0" borderId="2">
      <alignment horizontal="center" wrapText="1"/>
      <protection/>
    </xf>
    <xf numFmtId="49" fontId="46" fillId="0" borderId="2">
      <alignment horizontal="center" wrapText="1"/>
      <protection/>
    </xf>
    <xf numFmtId="0" fontId="46" fillId="0" borderId="7">
      <alignment horizontal="left" wrapText="1" indent="2"/>
      <protection/>
    </xf>
    <xf numFmtId="0" fontId="47" fillId="0" borderId="8">
      <alignment/>
      <protection/>
    </xf>
    <xf numFmtId="0" fontId="47" fillId="0" borderId="8">
      <alignment/>
      <protection/>
    </xf>
    <xf numFmtId="49" fontId="46" fillId="0" borderId="2">
      <alignment horizontal="center" shrinkToFit="1"/>
      <protection/>
    </xf>
    <xf numFmtId="49" fontId="46" fillId="0" borderId="2">
      <alignment horizontal="center" shrinkToFit="1"/>
      <protection/>
    </xf>
    <xf numFmtId="0" fontId="44" fillId="0" borderId="23">
      <alignment/>
      <protection/>
    </xf>
    <xf numFmtId="0" fontId="46" fillId="0" borderId="18">
      <alignment horizontal="left" wrapText="1"/>
      <protection/>
    </xf>
    <xf numFmtId="0" fontId="46" fillId="0" borderId="18">
      <alignment horizontal="left" wrapText="1"/>
      <protection/>
    </xf>
    <xf numFmtId="49" fontId="46" fillId="0" borderId="1">
      <alignment horizontal="center" shrinkToFit="1"/>
      <protection/>
    </xf>
    <xf numFmtId="49" fontId="46" fillId="0" borderId="1">
      <alignment horizontal="center" shrinkToFit="1"/>
      <protection/>
    </xf>
    <xf numFmtId="0" fontId="44" fillId="0" borderId="17">
      <alignment/>
      <protection/>
    </xf>
    <xf numFmtId="0" fontId="46" fillId="0" borderId="20">
      <alignment horizontal="left" wrapText="1" indent="1"/>
      <protection/>
    </xf>
    <xf numFmtId="0" fontId="46" fillId="0" borderId="20">
      <alignment horizontal="left" wrapText="1" indent="1"/>
      <protection/>
    </xf>
    <xf numFmtId="0" fontId="46" fillId="0" borderId="26">
      <alignment horizontal="left" wrapText="1"/>
      <protection/>
    </xf>
    <xf numFmtId="0" fontId="46" fillId="0" borderId="26">
      <alignment horizontal="left" wrapText="1"/>
      <protection/>
    </xf>
    <xf numFmtId="49" fontId="46" fillId="0" borderId="10">
      <alignment horizontal="center"/>
      <protection/>
    </xf>
    <xf numFmtId="0" fontId="46" fillId="0" borderId="18">
      <alignment horizontal="left" wrapText="1" indent="2"/>
      <protection/>
    </xf>
    <xf numFmtId="0" fontId="46" fillId="0" borderId="18">
      <alignment horizontal="left" wrapText="1" indent="2"/>
      <protection/>
    </xf>
    <xf numFmtId="0" fontId="46" fillId="0" borderId="13">
      <alignment horizontal="left" wrapText="1" indent="1"/>
      <protection/>
    </xf>
    <xf numFmtId="0" fontId="46" fillId="0" borderId="13">
      <alignment horizontal="left" wrapText="1" indent="1"/>
      <protection/>
    </xf>
    <xf numFmtId="0" fontId="47" fillId="0" borderId="27">
      <alignment horizontal="center" vertical="center" textRotation="90" wrapText="1"/>
      <protection/>
    </xf>
    <xf numFmtId="0" fontId="44" fillId="21" borderId="25">
      <alignment/>
      <protection/>
    </xf>
    <xf numFmtId="0" fontId="44" fillId="21" borderId="25">
      <alignment/>
      <protection/>
    </xf>
    <xf numFmtId="0" fontId="46" fillId="0" borderId="26">
      <alignment horizontal="left" wrapText="1" indent="2"/>
      <protection/>
    </xf>
    <xf numFmtId="0" fontId="46" fillId="0" borderId="26">
      <alignment horizontal="left" wrapText="1" indent="2"/>
      <protection/>
    </xf>
    <xf numFmtId="0" fontId="47" fillId="0" borderId="17">
      <alignment horizontal="center" vertical="center" textRotation="90" wrapText="1"/>
      <protection/>
    </xf>
    <xf numFmtId="0" fontId="46" fillId="0" borderId="6">
      <alignment horizontal="left" wrapText="1" indent="2"/>
      <protection/>
    </xf>
    <xf numFmtId="0" fontId="46" fillId="0" borderId="6">
      <alignment horizontal="left" wrapText="1" indent="2"/>
      <protection/>
    </xf>
    <xf numFmtId="0" fontId="46" fillId="0" borderId="13">
      <alignment horizontal="left" wrapText="1" indent="2"/>
      <protection/>
    </xf>
    <xf numFmtId="0" fontId="46" fillId="0" borderId="13">
      <alignment horizontal="left" wrapText="1" indent="2"/>
      <protection/>
    </xf>
    <xf numFmtId="0" fontId="46" fillId="0" borderId="0">
      <alignment vertical="center"/>
      <protection/>
    </xf>
    <xf numFmtId="0" fontId="46" fillId="0" borderId="0">
      <alignment horizontal="center" wrapText="1"/>
      <protection/>
    </xf>
    <xf numFmtId="0" fontId="46" fillId="0" borderId="0">
      <alignment horizontal="center" wrapText="1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7" fillId="0" borderId="0">
      <alignment horizontal="center" vertical="center" textRotation="90" wrapText="1"/>
      <protection/>
    </xf>
    <xf numFmtId="49" fontId="46" fillId="0" borderId="8">
      <alignment horizontal="left"/>
      <protection/>
    </xf>
    <xf numFmtId="49" fontId="46" fillId="0" borderId="8">
      <alignment horizontal="left"/>
      <protection/>
    </xf>
    <xf numFmtId="0" fontId="44" fillId="0" borderId="29">
      <alignment/>
      <protection/>
    </xf>
    <xf numFmtId="0" fontId="44" fillId="0" borderId="29">
      <alignment/>
      <protection/>
    </xf>
    <xf numFmtId="0" fontId="47" fillId="0" borderId="30">
      <alignment horizontal="center" vertical="center" textRotation="90" wrapText="1"/>
      <protection/>
    </xf>
    <xf numFmtId="49" fontId="46" fillId="0" borderId="2">
      <alignment horizontal="center" wrapText="1"/>
      <protection/>
    </xf>
    <xf numFmtId="49" fontId="46" fillId="0" borderId="2">
      <alignment horizontal="center" wrapText="1"/>
      <protection/>
    </xf>
    <xf numFmtId="0" fontId="47" fillId="0" borderId="27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0" fontId="47" fillId="0" borderId="0">
      <alignment horizontal="center" vertical="center" textRotation="90"/>
      <protection/>
    </xf>
    <xf numFmtId="49" fontId="46" fillId="0" borderId="2">
      <alignment horizontal="center" shrinkToFit="1"/>
      <protection/>
    </xf>
    <xf numFmtId="49" fontId="46" fillId="0" borderId="2">
      <alignment horizontal="center" shrinkToFit="1"/>
      <protection/>
    </xf>
    <xf numFmtId="0" fontId="47" fillId="0" borderId="17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0" fontId="47" fillId="0" borderId="30">
      <alignment horizontal="center" vertical="center" textRotation="90"/>
      <protection/>
    </xf>
    <xf numFmtId="0" fontId="44" fillId="22" borderId="31">
      <alignment/>
      <protection/>
    </xf>
    <xf numFmtId="0" fontId="44" fillId="22" borderId="31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7" fillId="0" borderId="32">
      <alignment horizontal="center" vertical="center" textRotation="90"/>
      <protection/>
    </xf>
    <xf numFmtId="49" fontId="46" fillId="0" borderId="1">
      <alignment horizontal="center" shrinkToFit="1"/>
      <protection/>
    </xf>
    <xf numFmtId="49" fontId="46" fillId="0" borderId="1">
      <alignment horizontal="center" shrinkToFit="1"/>
      <protection/>
    </xf>
    <xf numFmtId="0" fontId="47" fillId="0" borderId="8">
      <alignment horizontal="center" vertical="center" textRotation="90" wrapText="1"/>
      <protection/>
    </xf>
    <xf numFmtId="0" fontId="47" fillId="0" borderId="8">
      <alignment horizontal="center" vertical="center" textRotation="90" wrapText="1"/>
      <protection/>
    </xf>
    <xf numFmtId="0" fontId="48" fillId="0" borderId="8">
      <alignment wrapText="1"/>
      <protection/>
    </xf>
    <xf numFmtId="0" fontId="46" fillId="0" borderId="26">
      <alignment horizontal="left" wrapText="1"/>
      <protection/>
    </xf>
    <xf numFmtId="0" fontId="46" fillId="0" borderId="26">
      <alignment horizontal="left" wrapText="1"/>
      <protection/>
    </xf>
    <xf numFmtId="0" fontId="47" fillId="0" borderId="17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0" fontId="48" fillId="0" borderId="32">
      <alignment wrapText="1"/>
      <protection/>
    </xf>
    <xf numFmtId="0" fontId="46" fillId="0" borderId="13">
      <alignment horizontal="left" wrapText="1" indent="1"/>
      <protection/>
    </xf>
    <xf numFmtId="0" fontId="46" fillId="0" borderId="13">
      <alignment horizontal="left" wrapText="1" indent="1"/>
      <protection/>
    </xf>
    <xf numFmtId="0" fontId="47" fillId="0" borderId="8">
      <alignment horizontal="center" vertical="center" textRotation="90"/>
      <protection/>
    </xf>
    <xf numFmtId="0" fontId="47" fillId="0" borderId="8">
      <alignment horizontal="center" vertical="center" textRotation="90"/>
      <protection/>
    </xf>
    <xf numFmtId="0" fontId="48" fillId="0" borderId="17">
      <alignment wrapText="1"/>
      <protection/>
    </xf>
    <xf numFmtId="0" fontId="46" fillId="0" borderId="26">
      <alignment horizontal="left" wrapText="1" indent="2"/>
      <protection/>
    </xf>
    <xf numFmtId="0" fontId="46" fillId="0" borderId="26">
      <alignment horizontal="left" wrapText="1" indent="2"/>
      <protection/>
    </xf>
    <xf numFmtId="0" fontId="47" fillId="0" borderId="27">
      <alignment horizontal="center" vertical="center" textRotation="90"/>
      <protection/>
    </xf>
    <xf numFmtId="0" fontId="47" fillId="0" borderId="27">
      <alignment horizontal="center" vertical="center" textRotation="90"/>
      <protection/>
    </xf>
    <xf numFmtId="0" fontId="46" fillId="0" borderId="32">
      <alignment horizontal="center" vertical="top" wrapText="1"/>
      <protection/>
    </xf>
    <xf numFmtId="0" fontId="44" fillId="21" borderId="33">
      <alignment/>
      <protection/>
    </xf>
    <xf numFmtId="0" fontId="44" fillId="21" borderId="33">
      <alignment/>
      <protection/>
    </xf>
    <xf numFmtId="0" fontId="47" fillId="0" borderId="32">
      <alignment horizontal="center" vertical="center" textRotation="90"/>
      <protection/>
    </xf>
    <xf numFmtId="0" fontId="47" fillId="0" borderId="32">
      <alignment horizontal="center" vertical="center" textRotation="90"/>
      <protection/>
    </xf>
    <xf numFmtId="0" fontId="47" fillId="0" borderId="34">
      <alignment/>
      <protection/>
    </xf>
    <xf numFmtId="0" fontId="46" fillId="0" borderId="13">
      <alignment horizontal="left" wrapText="1" indent="2"/>
      <protection/>
    </xf>
    <xf numFmtId="0" fontId="46" fillId="0" borderId="13">
      <alignment horizontal="left" wrapText="1" indent="2"/>
      <protection/>
    </xf>
    <xf numFmtId="0" fontId="48" fillId="0" borderId="8">
      <alignment wrapText="1"/>
      <protection/>
    </xf>
    <xf numFmtId="0" fontId="48" fillId="0" borderId="8">
      <alignment wrapText="1"/>
      <protection/>
    </xf>
    <xf numFmtId="49" fontId="49" fillId="0" borderId="35">
      <alignment horizontal="left" vertical="center" wrapText="1"/>
      <protection/>
    </xf>
    <xf numFmtId="0" fontId="44" fillId="22" borderId="8">
      <alignment/>
      <protection/>
    </xf>
    <xf numFmtId="0" fontId="44" fillId="22" borderId="8">
      <alignment/>
      <protection/>
    </xf>
    <xf numFmtId="0" fontId="48" fillId="0" borderId="32">
      <alignment wrapText="1"/>
      <protection/>
    </xf>
    <xf numFmtId="0" fontId="48" fillId="0" borderId="32">
      <alignment wrapText="1"/>
      <protection/>
    </xf>
    <xf numFmtId="49" fontId="46" fillId="0" borderId="7">
      <alignment horizontal="left" vertical="center" wrapText="1" indent="2"/>
      <protection/>
    </xf>
    <xf numFmtId="0" fontId="44" fillId="0" borderId="28">
      <alignment/>
      <protection/>
    </xf>
    <xf numFmtId="0" fontId="44" fillId="0" borderId="28">
      <alignment/>
      <protection/>
    </xf>
    <xf numFmtId="0" fontId="48" fillId="0" borderId="17">
      <alignment wrapText="1"/>
      <protection/>
    </xf>
    <xf numFmtId="0" fontId="48" fillId="0" borderId="17">
      <alignment wrapText="1"/>
      <protection/>
    </xf>
    <xf numFmtId="49" fontId="46" fillId="0" borderId="6">
      <alignment horizontal="left" vertical="center" wrapText="1" indent="3"/>
      <protection/>
    </xf>
    <xf numFmtId="0" fontId="44" fillId="0" borderId="29">
      <alignment/>
      <protection/>
    </xf>
    <xf numFmtId="0" fontId="44" fillId="0" borderId="29">
      <alignment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49" fontId="46" fillId="0" borderId="35">
      <alignment horizontal="left" vertical="center" wrapText="1" indent="3"/>
      <protection/>
    </xf>
    <xf numFmtId="0" fontId="47" fillId="0" borderId="27">
      <alignment horizontal="center" vertical="center" textRotation="90" wrapText="1"/>
      <protection/>
    </xf>
    <xf numFmtId="0" fontId="47" fillId="0" borderId="27">
      <alignment horizontal="center" vertical="center" textRotation="90" wrapText="1"/>
      <protection/>
    </xf>
    <xf numFmtId="0" fontId="47" fillId="0" borderId="34">
      <alignment/>
      <protection/>
    </xf>
    <xf numFmtId="0" fontId="47" fillId="0" borderId="34">
      <alignment/>
      <protection/>
    </xf>
    <xf numFmtId="49" fontId="46" fillId="0" borderId="36">
      <alignment horizontal="left" vertical="center" wrapText="1" indent="3"/>
      <protection/>
    </xf>
    <xf numFmtId="0" fontId="47" fillId="0" borderId="17">
      <alignment horizontal="center" vertical="center" textRotation="90" wrapText="1"/>
      <protection/>
    </xf>
    <xf numFmtId="0" fontId="47" fillId="0" borderId="17">
      <alignment horizontal="center" vertical="center" textRotation="90" wrapText="1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0" fontId="49" fillId="0" borderId="34">
      <alignment horizontal="left" vertical="center" wrapText="1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49" fontId="46" fillId="0" borderId="7">
      <alignment horizontal="left" vertical="center" wrapText="1" indent="2"/>
      <protection/>
    </xf>
    <xf numFmtId="49" fontId="46" fillId="0" borderId="7">
      <alignment horizontal="left" vertical="center" wrapText="1" indent="2"/>
      <protection/>
    </xf>
    <xf numFmtId="49" fontId="46" fillId="0" borderId="17">
      <alignment horizontal="left" vertical="center" wrapText="1" indent="3"/>
      <protection/>
    </xf>
    <xf numFmtId="0" fontId="47" fillId="0" borderId="8">
      <alignment horizontal="center" vertical="center" textRotation="90" wrapText="1"/>
      <protection/>
    </xf>
    <xf numFmtId="0" fontId="47" fillId="0" borderId="8">
      <alignment horizontal="center" vertical="center" textRotation="90" wrapText="1"/>
      <protection/>
    </xf>
    <xf numFmtId="49" fontId="46" fillId="0" borderId="6">
      <alignment horizontal="left" vertical="center" wrapText="1" indent="3"/>
      <protection/>
    </xf>
    <xf numFmtId="49" fontId="46" fillId="0" borderId="6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0" fontId="47" fillId="0" borderId="17">
      <alignment horizontal="center" vertical="center" textRotation="90"/>
      <protection/>
    </xf>
    <xf numFmtId="0" fontId="47" fillId="0" borderId="17">
      <alignment horizontal="center" vertical="center" textRotation="90"/>
      <protection/>
    </xf>
    <xf numFmtId="49" fontId="46" fillId="0" borderId="35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49" fontId="46" fillId="0" borderId="8">
      <alignment horizontal="left" vertical="center" wrapText="1" indent="3"/>
      <protection/>
    </xf>
    <xf numFmtId="0" fontId="47" fillId="0" borderId="8">
      <alignment horizontal="center" vertical="center" textRotation="90"/>
      <protection/>
    </xf>
    <xf numFmtId="0" fontId="47" fillId="0" borderId="8">
      <alignment horizontal="center" vertical="center" textRotation="90"/>
      <protection/>
    </xf>
    <xf numFmtId="49" fontId="46" fillId="0" borderId="36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49" fontId="49" fillId="0" borderId="34">
      <alignment horizontal="left" vertical="center" wrapText="1"/>
      <protection/>
    </xf>
    <xf numFmtId="0" fontId="47" fillId="0" borderId="27">
      <alignment horizontal="center" vertical="center" textRotation="90"/>
      <protection/>
    </xf>
    <xf numFmtId="0" fontId="47" fillId="0" borderId="27">
      <alignment horizontal="center" vertical="center" textRotation="90"/>
      <protection/>
    </xf>
    <xf numFmtId="0" fontId="49" fillId="0" borderId="34">
      <alignment horizontal="left" vertical="center" wrapText="1"/>
      <protection/>
    </xf>
    <xf numFmtId="0" fontId="49" fillId="0" borderId="34">
      <alignment horizontal="left" vertical="center" wrapText="1"/>
      <protection/>
    </xf>
    <xf numFmtId="0" fontId="46" fillId="0" borderId="35">
      <alignment horizontal="left" vertical="center" wrapText="1"/>
      <protection/>
    </xf>
    <xf numFmtId="0" fontId="47" fillId="0" borderId="32">
      <alignment horizontal="center" vertical="center" textRotation="90"/>
      <protection/>
    </xf>
    <xf numFmtId="0" fontId="47" fillId="0" borderId="32">
      <alignment horizontal="center" vertical="center" textRotation="90"/>
      <protection/>
    </xf>
    <xf numFmtId="49" fontId="46" fillId="0" borderId="17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0" fontId="46" fillId="0" borderId="36">
      <alignment horizontal="left" vertical="center" wrapText="1"/>
      <protection/>
    </xf>
    <xf numFmtId="0" fontId="48" fillId="0" borderId="8">
      <alignment wrapText="1"/>
      <protection/>
    </xf>
    <xf numFmtId="0" fontId="48" fillId="0" borderId="8">
      <alignment wrapText="1"/>
      <protection/>
    </xf>
    <xf numFmtId="49" fontId="46" fillId="0" borderId="0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49" fontId="49" fillId="0" borderId="37">
      <alignment horizontal="left" vertical="center" wrapText="1"/>
      <protection/>
    </xf>
    <xf numFmtId="0" fontId="48" fillId="0" borderId="32">
      <alignment wrapText="1"/>
      <protection/>
    </xf>
    <xf numFmtId="0" fontId="48" fillId="0" borderId="32">
      <alignment wrapText="1"/>
      <protection/>
    </xf>
    <xf numFmtId="49" fontId="46" fillId="0" borderId="8">
      <alignment horizontal="left" vertical="center" wrapText="1" indent="3"/>
      <protection/>
    </xf>
    <xf numFmtId="49" fontId="46" fillId="0" borderId="8">
      <alignment horizontal="left" vertical="center" wrapText="1" indent="3"/>
      <protection/>
    </xf>
    <xf numFmtId="49" fontId="46" fillId="0" borderId="38">
      <alignment horizontal="left" vertical="center" wrapText="1"/>
      <protection/>
    </xf>
    <xf numFmtId="0" fontId="48" fillId="0" borderId="17">
      <alignment wrapText="1"/>
      <protection/>
    </xf>
    <xf numFmtId="0" fontId="48" fillId="0" borderId="17">
      <alignment wrapText="1"/>
      <protection/>
    </xf>
    <xf numFmtId="49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6" fillId="0" borderId="39">
      <alignment horizontal="left" vertical="center" wrapText="1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6" fillId="0" borderId="35">
      <alignment horizontal="left" vertical="center" wrapText="1"/>
      <protection/>
    </xf>
    <xf numFmtId="0" fontId="46" fillId="0" borderId="35">
      <alignment horizontal="left" vertical="center" wrapText="1"/>
      <protection/>
    </xf>
    <xf numFmtId="49" fontId="47" fillId="0" borderId="40">
      <alignment horizontal="center"/>
      <protection/>
    </xf>
    <xf numFmtId="0" fontId="47" fillId="0" borderId="34">
      <alignment/>
      <protection/>
    </xf>
    <xf numFmtId="0" fontId="47" fillId="0" borderId="34">
      <alignment/>
      <protection/>
    </xf>
    <xf numFmtId="0" fontId="46" fillId="0" borderId="36">
      <alignment horizontal="left" vertical="center" wrapText="1"/>
      <protection/>
    </xf>
    <xf numFmtId="0" fontId="46" fillId="0" borderId="36">
      <alignment horizontal="left" vertical="center" wrapText="1"/>
      <protection/>
    </xf>
    <xf numFmtId="49" fontId="47" fillId="0" borderId="41">
      <alignment horizontal="center" vertical="center" wrapText="1"/>
      <protection/>
    </xf>
    <xf numFmtId="49" fontId="49" fillId="0" borderId="35">
      <alignment horizontal="left" vertical="center" wrapText="1"/>
      <protection/>
    </xf>
    <xf numFmtId="49" fontId="49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49" fontId="46" fillId="0" borderId="42">
      <alignment horizontal="center" vertical="center" wrapText="1"/>
      <protection/>
    </xf>
    <xf numFmtId="49" fontId="46" fillId="0" borderId="7">
      <alignment horizontal="left" vertical="center" wrapText="1" indent="2"/>
      <protection/>
    </xf>
    <xf numFmtId="49" fontId="46" fillId="0" borderId="7">
      <alignment horizontal="left" vertical="center" wrapText="1" indent="2"/>
      <protection/>
    </xf>
    <xf numFmtId="49" fontId="46" fillId="0" borderId="36">
      <alignment horizontal="left" vertical="center" wrapText="1"/>
      <protection/>
    </xf>
    <xf numFmtId="49" fontId="46" fillId="0" borderId="36">
      <alignment horizontal="left" vertical="center" wrapText="1"/>
      <protection/>
    </xf>
    <xf numFmtId="49" fontId="46" fillId="0" borderId="2">
      <alignment horizontal="center" vertical="center" wrapText="1"/>
      <protection/>
    </xf>
    <xf numFmtId="49" fontId="46" fillId="0" borderId="6">
      <alignment horizontal="left" vertical="center" wrapText="1" indent="3"/>
      <protection/>
    </xf>
    <xf numFmtId="49" fontId="46" fillId="0" borderId="6">
      <alignment horizontal="left" vertical="center" wrapText="1" indent="3"/>
      <protection/>
    </xf>
    <xf numFmtId="49" fontId="47" fillId="0" borderId="40">
      <alignment horizontal="center"/>
      <protection/>
    </xf>
    <xf numFmtId="49" fontId="47" fillId="0" borderId="40">
      <alignment horizontal="center"/>
      <protection/>
    </xf>
    <xf numFmtId="49" fontId="46" fillId="0" borderId="41">
      <alignment horizontal="center" vertical="center" wrapText="1"/>
      <protection/>
    </xf>
    <xf numFmtId="49" fontId="46" fillId="0" borderId="35">
      <alignment horizontal="left" vertical="center" wrapText="1" indent="3"/>
      <protection/>
    </xf>
    <xf numFmtId="49" fontId="46" fillId="0" borderId="35">
      <alignment horizontal="left" vertical="center" wrapText="1" indent="3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49" fontId="46" fillId="0" borderId="17">
      <alignment horizontal="center" vertical="center" wrapText="1"/>
      <protection/>
    </xf>
    <xf numFmtId="49" fontId="46" fillId="0" borderId="36">
      <alignment horizontal="left" vertical="center" wrapText="1" indent="3"/>
      <protection/>
    </xf>
    <xf numFmtId="49" fontId="46" fillId="0" borderId="36">
      <alignment horizontal="left" vertical="center" wrapText="1" indent="3"/>
      <protection/>
    </xf>
    <xf numFmtId="49" fontId="46" fillId="0" borderId="42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0" fontId="49" fillId="0" borderId="34">
      <alignment horizontal="left" vertical="center" wrapText="1"/>
      <protection/>
    </xf>
    <xf numFmtId="0" fontId="49" fillId="0" borderId="34">
      <alignment horizontal="left" vertical="center" wrapText="1"/>
      <protection/>
    </xf>
    <xf numFmtId="49" fontId="46" fillId="0" borderId="2">
      <alignment horizontal="center" vertical="center" wrapText="1"/>
      <protection/>
    </xf>
    <xf numFmtId="49" fontId="46" fillId="0" borderId="2">
      <alignment horizontal="center" vertical="center" wrapText="1"/>
      <protection/>
    </xf>
    <xf numFmtId="49" fontId="46" fillId="0" borderId="8">
      <alignment horizontal="center" vertical="center" wrapText="1"/>
      <protection/>
    </xf>
    <xf numFmtId="49" fontId="46" fillId="0" borderId="17">
      <alignment horizontal="left" vertical="center" wrapText="1" indent="3"/>
      <protection/>
    </xf>
    <xf numFmtId="49" fontId="46" fillId="0" borderId="17">
      <alignment horizontal="left" vertical="center" wrapText="1" indent="3"/>
      <protection/>
    </xf>
    <xf numFmtId="49" fontId="46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49" fontId="46" fillId="0" borderId="0">
      <alignment horizontal="left" vertical="center" wrapText="1" indent="3"/>
      <protection/>
    </xf>
    <xf numFmtId="49" fontId="46" fillId="0" borderId="0">
      <alignment horizontal="left" vertical="center" wrapText="1" indent="3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8">
      <alignment horizontal="left" vertical="center" wrapText="1" indent="3"/>
      <protection/>
    </xf>
    <xf numFmtId="49" fontId="46" fillId="0" borderId="8">
      <alignment horizontal="left" vertical="center" wrapText="1" indent="3"/>
      <protection/>
    </xf>
    <xf numFmtId="49" fontId="46" fillId="0" borderId="4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0" fontId="44" fillId="0" borderId="4">
      <alignment/>
      <protection/>
    </xf>
    <xf numFmtId="49" fontId="49" fillId="0" borderId="34">
      <alignment horizontal="left" vertical="center" wrapText="1"/>
      <protection/>
    </xf>
    <xf numFmtId="49" fontId="49" fillId="0" borderId="34">
      <alignment horizontal="left" vertical="center" wrapText="1"/>
      <protection/>
    </xf>
    <xf numFmtId="49" fontId="46" fillId="0" borderId="0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0" fontId="46" fillId="0" borderId="40">
      <alignment horizontal="center" vertical="center"/>
      <protection/>
    </xf>
    <xf numFmtId="0" fontId="46" fillId="0" borderId="35">
      <alignment horizontal="left" vertical="center" wrapText="1"/>
      <protection/>
    </xf>
    <xf numFmtId="0" fontId="46" fillId="0" borderId="35">
      <alignment horizontal="left" vertical="center" wrapText="1"/>
      <protection/>
    </xf>
    <xf numFmtId="49" fontId="46" fillId="0" borderId="8">
      <alignment horizontal="center" vertical="center" wrapText="1"/>
      <protection/>
    </xf>
    <xf numFmtId="49" fontId="46" fillId="0" borderId="8">
      <alignment horizontal="center" vertical="center" wrapText="1"/>
      <protection/>
    </xf>
    <xf numFmtId="0" fontId="46" fillId="0" borderId="42">
      <alignment horizontal="center" vertical="center"/>
      <protection/>
    </xf>
    <xf numFmtId="0" fontId="46" fillId="0" borderId="36">
      <alignment horizontal="left" vertical="center" wrapText="1"/>
      <protection/>
    </xf>
    <xf numFmtId="0" fontId="46" fillId="0" borderId="36">
      <alignment horizontal="left" vertical="center" wrapText="1"/>
      <protection/>
    </xf>
    <xf numFmtId="49" fontId="47" fillId="0" borderId="40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0" fontId="46" fillId="0" borderId="2">
      <alignment horizontal="center" vertical="center"/>
      <protection/>
    </xf>
    <xf numFmtId="49" fontId="46" fillId="0" borderId="35">
      <alignment horizontal="left" vertical="center" wrapText="1"/>
      <protection/>
    </xf>
    <xf numFmtId="49" fontId="46" fillId="0" borderId="35">
      <alignment horizontal="left" vertical="center" wrapText="1"/>
      <protection/>
    </xf>
    <xf numFmtId="0" fontId="47" fillId="0" borderId="40">
      <alignment horizontal="center" vertical="center"/>
      <protection/>
    </xf>
    <xf numFmtId="0" fontId="47" fillId="0" borderId="40">
      <alignment horizontal="center" vertical="center"/>
      <protection/>
    </xf>
    <xf numFmtId="0" fontId="46" fillId="0" borderId="41">
      <alignment horizontal="center" vertical="center"/>
      <protection/>
    </xf>
    <xf numFmtId="49" fontId="46" fillId="0" borderId="36">
      <alignment horizontal="left" vertical="center" wrapText="1"/>
      <protection/>
    </xf>
    <xf numFmtId="49" fontId="46" fillId="0" borderId="36">
      <alignment horizontal="left" vertical="center" wrapText="1"/>
      <protection/>
    </xf>
    <xf numFmtId="0" fontId="46" fillId="0" borderId="42">
      <alignment horizontal="center" vertical="center"/>
      <protection/>
    </xf>
    <xf numFmtId="0" fontId="46" fillId="0" borderId="42">
      <alignment horizontal="center" vertical="center"/>
      <protection/>
    </xf>
    <xf numFmtId="49" fontId="46" fillId="0" borderId="3">
      <alignment horizontal="center" vertical="center"/>
      <protection/>
    </xf>
    <xf numFmtId="49" fontId="47" fillId="0" borderId="40">
      <alignment horizontal="center"/>
      <protection/>
    </xf>
    <xf numFmtId="49" fontId="47" fillId="0" borderId="40">
      <alignment horizontal="center"/>
      <protection/>
    </xf>
    <xf numFmtId="0" fontId="46" fillId="0" borderId="2">
      <alignment horizontal="center" vertical="center"/>
      <protection/>
    </xf>
    <xf numFmtId="0" fontId="46" fillId="0" borderId="2">
      <alignment horizontal="center" vertical="center"/>
      <protection/>
    </xf>
    <xf numFmtId="49" fontId="46" fillId="0" borderId="28">
      <alignment horizontal="center" vertical="center"/>
      <protection/>
    </xf>
    <xf numFmtId="49" fontId="47" fillId="0" borderId="41">
      <alignment horizontal="center" vertical="center" wrapText="1"/>
      <protection/>
    </xf>
    <xf numFmtId="49" fontId="47" fillId="0" borderId="41">
      <alignment horizontal="center" vertical="center" wrapText="1"/>
      <protection/>
    </xf>
    <xf numFmtId="0" fontId="46" fillId="0" borderId="41">
      <alignment horizontal="center" vertical="center"/>
      <protection/>
    </xf>
    <xf numFmtId="0" fontId="46" fillId="0" borderId="41">
      <alignment horizontal="center" vertical="center"/>
      <protection/>
    </xf>
    <xf numFmtId="49" fontId="46" fillId="0" borderId="1">
      <alignment horizontal="center" vertical="center"/>
      <protection/>
    </xf>
    <xf numFmtId="49" fontId="46" fillId="0" borderId="42">
      <alignment horizontal="center" vertical="center" wrapText="1"/>
      <protection/>
    </xf>
    <xf numFmtId="49" fontId="46" fillId="0" borderId="42">
      <alignment horizontal="center" vertical="center" wrapText="1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6" fillId="0" borderId="32">
      <alignment horizontal="center" vertical="center"/>
      <protection/>
    </xf>
    <xf numFmtId="49" fontId="46" fillId="0" borderId="2">
      <alignment horizontal="center" vertical="center" wrapText="1"/>
      <protection/>
    </xf>
    <xf numFmtId="49" fontId="46" fillId="0" borderId="2">
      <alignment horizontal="center" vertical="center" wrapText="1"/>
      <protection/>
    </xf>
    <xf numFmtId="0" fontId="46" fillId="0" borderId="43">
      <alignment horizontal="center" vertical="center"/>
      <protection/>
    </xf>
    <xf numFmtId="0" fontId="46" fillId="0" borderId="43">
      <alignment horizontal="center" vertical="center"/>
      <protection/>
    </xf>
    <xf numFmtId="49" fontId="46" fillId="0" borderId="8">
      <alignment horizontal="center"/>
      <protection/>
    </xf>
    <xf numFmtId="49" fontId="46" fillId="0" borderId="41">
      <alignment horizontal="center" vertical="center" wrapText="1"/>
      <protection/>
    </xf>
    <xf numFmtId="49" fontId="46" fillId="0" borderId="41">
      <alignment horizontal="center" vertical="center" wrapText="1"/>
      <protection/>
    </xf>
    <xf numFmtId="49" fontId="47" fillId="0" borderId="40">
      <alignment horizontal="center" vertical="center"/>
      <protection/>
    </xf>
    <xf numFmtId="49" fontId="47" fillId="0" borderId="40">
      <alignment horizontal="center" vertical="center"/>
      <protection/>
    </xf>
    <xf numFmtId="0" fontId="46" fillId="0" borderId="17">
      <alignment horizontal="center"/>
      <protection/>
    </xf>
    <xf numFmtId="49" fontId="46" fillId="0" borderId="43">
      <alignment horizontal="center" vertical="center" wrapText="1"/>
      <protection/>
    </xf>
    <xf numFmtId="49" fontId="46" fillId="0" borderId="43">
      <alignment horizontal="center" vertical="center" wrapText="1"/>
      <protection/>
    </xf>
    <xf numFmtId="49" fontId="46" fillId="0" borderId="42">
      <alignment horizontal="center" vertical="center"/>
      <protection/>
    </xf>
    <xf numFmtId="49" fontId="46" fillId="0" borderId="42">
      <alignment horizontal="center" vertical="center"/>
      <protection/>
    </xf>
    <xf numFmtId="0" fontId="46" fillId="0" borderId="0">
      <alignment horizontal="center"/>
      <protection/>
    </xf>
    <xf numFmtId="49" fontId="46" fillId="0" borderId="4">
      <alignment horizontal="center" vertical="center" wrapText="1"/>
      <protection/>
    </xf>
    <xf numFmtId="49" fontId="46" fillId="0" borderId="4">
      <alignment horizontal="center" vertical="center" wrapText="1"/>
      <protection/>
    </xf>
    <xf numFmtId="49" fontId="46" fillId="0" borderId="2">
      <alignment horizontal="center" vertical="center"/>
      <protection/>
    </xf>
    <xf numFmtId="49" fontId="46" fillId="0" borderId="2">
      <alignment horizontal="center" vertical="center"/>
      <protection/>
    </xf>
    <xf numFmtId="49" fontId="46" fillId="0" borderId="8">
      <alignment/>
      <protection/>
    </xf>
    <xf numFmtId="49" fontId="46" fillId="0" borderId="0">
      <alignment horizontal="center" vertical="center" wrapText="1"/>
      <protection/>
    </xf>
    <xf numFmtId="49" fontId="46" fillId="0" borderId="0">
      <alignment horizontal="center" vertical="center" wrapText="1"/>
      <protection/>
    </xf>
    <xf numFmtId="49" fontId="46" fillId="0" borderId="41">
      <alignment horizontal="center" vertical="center"/>
      <protection/>
    </xf>
    <xf numFmtId="49" fontId="46" fillId="0" borderId="41">
      <alignment horizontal="center" vertical="center"/>
      <protection/>
    </xf>
    <xf numFmtId="0" fontId="46" fillId="0" borderId="32">
      <alignment horizontal="center" vertical="top"/>
      <protection/>
    </xf>
    <xf numFmtId="49" fontId="46" fillId="0" borderId="8">
      <alignment horizontal="center" vertical="center" wrapText="1"/>
      <protection/>
    </xf>
    <xf numFmtId="49" fontId="46" fillId="0" borderId="8">
      <alignment horizontal="center" vertical="center" wrapText="1"/>
      <protection/>
    </xf>
    <xf numFmtId="49" fontId="46" fillId="0" borderId="43">
      <alignment horizontal="center" vertical="center"/>
      <protection/>
    </xf>
    <xf numFmtId="49" fontId="46" fillId="0" borderId="43">
      <alignment horizontal="center" vertical="center"/>
      <protection/>
    </xf>
    <xf numFmtId="49" fontId="46" fillId="0" borderId="32">
      <alignment horizontal="center" vertical="top" wrapText="1"/>
      <protection/>
    </xf>
    <xf numFmtId="49" fontId="47" fillId="0" borderId="40">
      <alignment horizontal="center" vertical="center" wrapText="1"/>
      <protection/>
    </xf>
    <xf numFmtId="49" fontId="47" fillId="0" borderId="40">
      <alignment horizontal="center" vertical="center" wrapText="1"/>
      <protection/>
    </xf>
    <xf numFmtId="49" fontId="46" fillId="0" borderId="8">
      <alignment horizontal="center"/>
      <protection/>
    </xf>
    <xf numFmtId="49" fontId="46" fillId="0" borderId="8">
      <alignment horizontal="center"/>
      <protection/>
    </xf>
    <xf numFmtId="0" fontId="46" fillId="0" borderId="28">
      <alignment/>
      <protection/>
    </xf>
    <xf numFmtId="0" fontId="47" fillId="0" borderId="40">
      <alignment horizontal="center" vertical="center"/>
      <protection/>
    </xf>
    <xf numFmtId="0" fontId="47" fillId="0" borderId="40">
      <alignment horizontal="center" vertical="center"/>
      <protection/>
    </xf>
    <xf numFmtId="0" fontId="46" fillId="0" borderId="17">
      <alignment horizontal="center"/>
      <protection/>
    </xf>
    <xf numFmtId="0" fontId="46" fillId="0" borderId="17">
      <alignment horizontal="center"/>
      <protection/>
    </xf>
    <xf numFmtId="4" fontId="46" fillId="0" borderId="17">
      <alignment horizontal="right"/>
      <protection/>
    </xf>
    <xf numFmtId="0" fontId="46" fillId="0" borderId="42">
      <alignment horizontal="center" vertical="center"/>
      <protection/>
    </xf>
    <xf numFmtId="0" fontId="46" fillId="0" borderId="42">
      <alignment horizontal="center" vertical="center"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4" fontId="46" fillId="0" borderId="0">
      <alignment horizontal="right" shrinkToFit="1"/>
      <protection/>
    </xf>
    <xf numFmtId="0" fontId="46" fillId="0" borderId="2">
      <alignment horizontal="center" vertical="center"/>
      <protection/>
    </xf>
    <xf numFmtId="0" fontId="46" fillId="0" borderId="2">
      <alignment horizontal="center" vertical="center"/>
      <protection/>
    </xf>
    <xf numFmtId="49" fontId="46" fillId="0" borderId="8">
      <alignment/>
      <protection/>
    </xf>
    <xf numFmtId="49" fontId="46" fillId="0" borderId="8">
      <alignment/>
      <protection/>
    </xf>
    <xf numFmtId="4" fontId="46" fillId="0" borderId="8">
      <alignment horizontal="right"/>
      <protection/>
    </xf>
    <xf numFmtId="0" fontId="46" fillId="0" borderId="41">
      <alignment horizontal="center" vertical="center"/>
      <protection/>
    </xf>
    <xf numFmtId="0" fontId="46" fillId="0" borderId="41">
      <alignment horizontal="center" vertical="center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" fontId="46" fillId="0" borderId="44">
      <alignment horizontal="right"/>
      <protection/>
    </xf>
    <xf numFmtId="0" fontId="47" fillId="0" borderId="41">
      <alignment horizontal="center" vertical="center"/>
      <protection/>
    </xf>
    <xf numFmtId="0" fontId="47" fillId="0" borderId="41">
      <alignment horizontal="center" vertical="center"/>
      <protection/>
    </xf>
    <xf numFmtId="49" fontId="46" fillId="0" borderId="32">
      <alignment horizontal="center" vertical="top" wrapText="1"/>
      <protection/>
    </xf>
    <xf numFmtId="49" fontId="46" fillId="0" borderId="32">
      <alignment horizontal="center" vertical="top" wrapText="1"/>
      <protection/>
    </xf>
    <xf numFmtId="0" fontId="46" fillId="0" borderId="17">
      <alignment/>
      <protection/>
    </xf>
    <xf numFmtId="0" fontId="46" fillId="0" borderId="43">
      <alignment horizontal="center" vertical="center"/>
      <protection/>
    </xf>
    <xf numFmtId="0" fontId="46" fillId="0" borderId="43">
      <alignment horizontal="center" vertical="center"/>
      <protection/>
    </xf>
    <xf numFmtId="0" fontId="46" fillId="0" borderId="28">
      <alignment/>
      <protection/>
    </xf>
    <xf numFmtId="0" fontId="46" fillId="0" borderId="28">
      <alignment/>
      <protection/>
    </xf>
    <xf numFmtId="0" fontId="46" fillId="0" borderId="32">
      <alignment horizontal="center" vertical="top" wrapText="1"/>
      <protection/>
    </xf>
    <xf numFmtId="49" fontId="47" fillId="0" borderId="40">
      <alignment horizontal="center" vertical="center"/>
      <protection/>
    </xf>
    <xf numFmtId="49" fontId="47" fillId="0" borderId="40">
      <alignment horizontal="center" vertical="center"/>
      <protection/>
    </xf>
    <xf numFmtId="4" fontId="46" fillId="0" borderId="44">
      <alignment horizontal="right"/>
      <protection/>
    </xf>
    <xf numFmtId="4" fontId="46" fillId="0" borderId="44">
      <alignment horizontal="right"/>
      <protection/>
    </xf>
    <xf numFmtId="0" fontId="46" fillId="0" borderId="8">
      <alignment horizontal="center"/>
      <protection/>
    </xf>
    <xf numFmtId="49" fontId="46" fillId="0" borderId="42">
      <alignment horizontal="center" vertical="center"/>
      <protection/>
    </xf>
    <xf numFmtId="49" fontId="46" fillId="0" borderId="42">
      <alignment horizontal="center" vertical="center"/>
      <protection/>
    </xf>
    <xf numFmtId="4" fontId="46" fillId="0" borderId="4">
      <alignment horizontal="right"/>
      <protection/>
    </xf>
    <xf numFmtId="4" fontId="46" fillId="0" borderId="4">
      <alignment horizontal="right"/>
      <protection/>
    </xf>
    <xf numFmtId="49" fontId="46" fillId="0" borderId="17">
      <alignment horizontal="center"/>
      <protection/>
    </xf>
    <xf numFmtId="49" fontId="46" fillId="0" borderId="2">
      <alignment horizontal="center" vertical="center"/>
      <protection/>
    </xf>
    <xf numFmtId="49" fontId="46" fillId="0" borderId="2">
      <alignment horizontal="center" vertical="center"/>
      <protection/>
    </xf>
    <xf numFmtId="4" fontId="46" fillId="0" borderId="0">
      <alignment horizontal="right" shrinkToFit="1"/>
      <protection/>
    </xf>
    <xf numFmtId="4" fontId="46" fillId="0" borderId="0">
      <alignment horizontal="right" shrinkToFit="1"/>
      <protection/>
    </xf>
    <xf numFmtId="49" fontId="46" fillId="0" borderId="0">
      <alignment horizontal="left"/>
      <protection/>
    </xf>
    <xf numFmtId="49" fontId="46" fillId="0" borderId="41">
      <alignment horizontal="center" vertical="center"/>
      <protection/>
    </xf>
    <xf numFmtId="49" fontId="46" fillId="0" borderId="41">
      <alignment horizontal="center" vertical="center"/>
      <protection/>
    </xf>
    <xf numFmtId="4" fontId="46" fillId="0" borderId="8">
      <alignment horizontal="right"/>
      <protection/>
    </xf>
    <xf numFmtId="4" fontId="46" fillId="0" borderId="8">
      <alignment horizontal="right"/>
      <protection/>
    </xf>
    <xf numFmtId="4" fontId="46" fillId="0" borderId="28">
      <alignment horizontal="right"/>
      <protection/>
    </xf>
    <xf numFmtId="49" fontId="46" fillId="0" borderId="43">
      <alignment horizontal="center" vertical="center"/>
      <protection/>
    </xf>
    <xf numFmtId="49" fontId="46" fillId="0" borderId="43">
      <alignment horizontal="center" vertical="center"/>
      <protection/>
    </xf>
    <xf numFmtId="0" fontId="46" fillId="0" borderId="17">
      <alignment/>
      <protection/>
    </xf>
    <xf numFmtId="0" fontId="46" fillId="0" borderId="17">
      <alignment/>
      <protection/>
    </xf>
    <xf numFmtId="0" fontId="46" fillId="0" borderId="32">
      <alignment horizontal="center" vertical="top"/>
      <protection/>
    </xf>
    <xf numFmtId="49" fontId="46" fillId="0" borderId="8">
      <alignment horizontal="center"/>
      <protection/>
    </xf>
    <xf numFmtId="49" fontId="46" fillId="0" borderId="8">
      <alignment horizontal="center"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4" fontId="46" fillId="0" borderId="29">
      <alignment horizontal="right"/>
      <protection/>
    </xf>
    <xf numFmtId="0" fontId="46" fillId="0" borderId="17">
      <alignment horizontal="center"/>
      <protection/>
    </xf>
    <xf numFmtId="0" fontId="46" fillId="0" borderId="17">
      <alignment horizontal="center"/>
      <protection/>
    </xf>
    <xf numFmtId="0" fontId="46" fillId="0" borderId="8">
      <alignment horizontal="center"/>
      <protection/>
    </xf>
    <xf numFmtId="0" fontId="46" fillId="0" borderId="8">
      <alignment horizontal="center"/>
      <protection/>
    </xf>
    <xf numFmtId="0" fontId="46" fillId="0" borderId="29">
      <alignment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4" fontId="46" fillId="0" borderId="45">
      <alignment horizontal="right"/>
      <protection/>
    </xf>
    <xf numFmtId="49" fontId="46" fillId="0" borderId="8">
      <alignment/>
      <protection/>
    </xf>
    <xf numFmtId="49" fontId="46" fillId="0" borderId="8">
      <alignment/>
      <protection/>
    </xf>
    <xf numFmtId="49" fontId="46" fillId="0" borderId="0">
      <alignment horizontal="left"/>
      <protection/>
    </xf>
    <xf numFmtId="49" fontId="46" fillId="0" borderId="0">
      <alignment horizontal="left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" fontId="46" fillId="0" borderId="28">
      <alignment horizontal="right"/>
      <protection/>
    </xf>
    <xf numFmtId="4" fontId="46" fillId="0" borderId="28">
      <alignment horizontal="right"/>
      <protection/>
    </xf>
    <xf numFmtId="49" fontId="46" fillId="0" borderId="32">
      <alignment horizontal="center" vertical="top" wrapText="1"/>
      <protection/>
    </xf>
    <xf numFmtId="49" fontId="46" fillId="0" borderId="32">
      <alignment horizontal="center" vertical="top" wrapText="1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0" fontId="46" fillId="0" borderId="28">
      <alignment/>
      <protection/>
    </xf>
    <xf numFmtId="0" fontId="46" fillId="0" borderId="28">
      <alignment/>
      <protection/>
    </xf>
    <xf numFmtId="4" fontId="46" fillId="0" borderId="29">
      <alignment horizontal="right"/>
      <protection/>
    </xf>
    <xf numFmtId="4" fontId="46" fillId="0" borderId="29">
      <alignment horizontal="right"/>
      <protection/>
    </xf>
    <xf numFmtId="4" fontId="46" fillId="0" borderId="44">
      <alignment horizontal="right"/>
      <protection/>
    </xf>
    <xf numFmtId="4" fontId="46" fillId="0" borderId="44">
      <alignment horizontal="right"/>
      <protection/>
    </xf>
    <xf numFmtId="4" fontId="46" fillId="0" borderId="45">
      <alignment horizontal="right"/>
      <protection/>
    </xf>
    <xf numFmtId="4" fontId="46" fillId="0" borderId="45">
      <alignment horizontal="right"/>
      <protection/>
    </xf>
    <xf numFmtId="4" fontId="46" fillId="0" borderId="4">
      <alignment horizontal="right"/>
      <protection/>
    </xf>
    <xf numFmtId="4" fontId="46" fillId="0" borderId="4">
      <alignment horizontal="right"/>
      <protection/>
    </xf>
    <xf numFmtId="0" fontId="46" fillId="0" borderId="29">
      <alignment/>
      <protection/>
    </xf>
    <xf numFmtId="0" fontId="46" fillId="0" borderId="29">
      <alignment/>
      <protection/>
    </xf>
    <xf numFmtId="4" fontId="46" fillId="0" borderId="0">
      <alignment horizontal="right" shrinkToFit="1"/>
      <protection/>
    </xf>
    <xf numFmtId="4" fontId="46" fillId="0" borderId="0">
      <alignment horizontal="right" shrinkToFit="1"/>
      <protection/>
    </xf>
    <xf numFmtId="0" fontId="50" fillId="0" borderId="24">
      <alignment/>
      <protection/>
    </xf>
    <xf numFmtId="0" fontId="50" fillId="0" borderId="24">
      <alignment/>
      <protection/>
    </xf>
    <xf numFmtId="4" fontId="46" fillId="0" borderId="8">
      <alignment horizontal="right"/>
      <protection/>
    </xf>
    <xf numFmtId="4" fontId="46" fillId="0" borderId="8">
      <alignment horizontal="right"/>
      <protection/>
    </xf>
    <xf numFmtId="0" fontId="46" fillId="0" borderId="17">
      <alignment/>
      <protection/>
    </xf>
    <xf numFmtId="0" fontId="46" fillId="0" borderId="17">
      <alignment/>
      <protection/>
    </xf>
    <xf numFmtId="0" fontId="46" fillId="0" borderId="32">
      <alignment horizontal="center" vertical="top" wrapText="1"/>
      <protection/>
    </xf>
    <xf numFmtId="0" fontId="46" fillId="0" borderId="32">
      <alignment horizontal="center" vertical="top" wrapText="1"/>
      <protection/>
    </xf>
    <xf numFmtId="0" fontId="46" fillId="0" borderId="8">
      <alignment horizontal="center"/>
      <protection/>
    </xf>
    <xf numFmtId="0" fontId="46" fillId="0" borderId="8">
      <alignment horizontal="center"/>
      <protection/>
    </xf>
    <xf numFmtId="49" fontId="46" fillId="0" borderId="17">
      <alignment horizontal="center"/>
      <protection/>
    </xf>
    <xf numFmtId="49" fontId="46" fillId="0" borderId="17">
      <alignment horizontal="center"/>
      <protection/>
    </xf>
    <xf numFmtId="0" fontId="44" fillId="21" borderId="0">
      <alignment/>
      <protection/>
    </xf>
    <xf numFmtId="0" fontId="45" fillId="22" borderId="0">
      <alignment/>
      <protection/>
    </xf>
    <xf numFmtId="0" fontId="44" fillId="21" borderId="0">
      <alignment/>
      <protection/>
    </xf>
    <xf numFmtId="0" fontId="44" fillId="21" borderId="0">
      <alignment/>
      <protection/>
    </xf>
    <xf numFmtId="49" fontId="46" fillId="0" borderId="0">
      <alignment horizontal="left"/>
      <protection/>
    </xf>
    <xf numFmtId="49" fontId="46" fillId="0" borderId="0">
      <alignment horizontal="left"/>
      <protection/>
    </xf>
    <xf numFmtId="4" fontId="46" fillId="0" borderId="28">
      <alignment horizontal="right"/>
      <protection/>
    </xf>
    <xf numFmtId="4" fontId="46" fillId="0" borderId="28">
      <alignment horizontal="right"/>
      <protection/>
    </xf>
    <xf numFmtId="0" fontId="46" fillId="0" borderId="32">
      <alignment horizontal="center" vertical="top"/>
      <protection/>
    </xf>
    <xf numFmtId="0" fontId="46" fillId="0" borderId="32">
      <alignment horizontal="center" vertical="top"/>
      <protection/>
    </xf>
    <xf numFmtId="4" fontId="46" fillId="0" borderId="29">
      <alignment horizontal="right"/>
      <protection/>
    </xf>
    <xf numFmtId="4" fontId="46" fillId="0" borderId="29">
      <alignment horizontal="right"/>
      <protection/>
    </xf>
    <xf numFmtId="4" fontId="46" fillId="0" borderId="45">
      <alignment horizontal="right"/>
      <protection/>
    </xf>
    <xf numFmtId="4" fontId="46" fillId="0" borderId="45">
      <alignment horizontal="right"/>
      <protection/>
    </xf>
    <xf numFmtId="0" fontId="46" fillId="0" borderId="29">
      <alignment/>
      <protection/>
    </xf>
    <xf numFmtId="0" fontId="46" fillId="0" borderId="29">
      <alignment/>
      <protection/>
    </xf>
    <xf numFmtId="0" fontId="47" fillId="0" borderId="0">
      <alignment/>
      <protection/>
    </xf>
    <xf numFmtId="0" fontId="45" fillId="0" borderId="0">
      <alignment wrapText="1"/>
      <protection/>
    </xf>
    <xf numFmtId="0" fontId="47" fillId="0" borderId="0">
      <alignment/>
      <protection/>
    </xf>
    <xf numFmtId="0" fontId="47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 horizontal="left"/>
      <protection/>
    </xf>
    <xf numFmtId="0" fontId="52" fillId="0" borderId="0">
      <alignment horizontal="center" wrapText="1"/>
      <protection/>
    </xf>
    <xf numFmtId="0" fontId="46" fillId="0" borderId="0">
      <alignment horizontal="left"/>
      <protection/>
    </xf>
    <xf numFmtId="0" fontId="46" fillId="0" borderId="0">
      <alignment horizontal="left"/>
      <protection/>
    </xf>
    <xf numFmtId="0" fontId="46" fillId="0" borderId="0">
      <alignment/>
      <protection/>
    </xf>
    <xf numFmtId="0" fontId="52" fillId="0" borderId="0">
      <alignment horizontal="center"/>
      <protection/>
    </xf>
    <xf numFmtId="0" fontId="46" fillId="0" borderId="0">
      <alignment/>
      <protection/>
    </xf>
    <xf numFmtId="0" fontId="46" fillId="0" borderId="0">
      <alignment/>
      <protection/>
    </xf>
    <xf numFmtId="0" fontId="50" fillId="0" borderId="0">
      <alignment/>
      <protection/>
    </xf>
    <xf numFmtId="0" fontId="45" fillId="0" borderId="0">
      <alignment horizontal="right"/>
      <protection/>
    </xf>
    <xf numFmtId="0" fontId="50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0" fontId="45" fillId="22" borderId="8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21" borderId="8">
      <alignment/>
      <protection/>
    </xf>
    <xf numFmtId="0" fontId="45" fillId="0" borderId="32">
      <alignment horizontal="center" vertical="center" wrapText="1"/>
      <protection/>
    </xf>
    <xf numFmtId="0" fontId="44" fillId="21" borderId="8">
      <alignment/>
      <protection/>
    </xf>
    <xf numFmtId="49" fontId="46" fillId="0" borderId="32">
      <alignment horizontal="center" vertical="center" wrapText="1"/>
      <protection/>
    </xf>
    <xf numFmtId="0" fontId="45" fillId="22" borderId="46">
      <alignment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5" fillId="0" borderId="32">
      <alignment horizontal="left" vertical="top" wrapText="1" indent="2"/>
      <protection/>
    </xf>
    <xf numFmtId="49" fontId="46" fillId="0" borderId="32">
      <alignment horizontal="center" vertical="center" wrapText="1"/>
      <protection/>
    </xf>
    <xf numFmtId="0" fontId="44" fillId="21" borderId="46">
      <alignment/>
      <protection/>
    </xf>
    <xf numFmtId="49" fontId="45" fillId="0" borderId="32">
      <alignment horizontal="center" vertical="top" shrinkToFit="1"/>
      <protection/>
    </xf>
    <xf numFmtId="0" fontId="44" fillId="21" borderId="46">
      <alignment/>
      <protection/>
    </xf>
    <xf numFmtId="0" fontId="46" fillId="0" borderId="47">
      <alignment horizontal="left" wrapText="1"/>
      <protection/>
    </xf>
    <xf numFmtId="4" fontId="45" fillId="0" borderId="32">
      <alignment horizontal="right" vertical="top" shrinkToFit="1"/>
      <protection/>
    </xf>
    <xf numFmtId="0" fontId="46" fillId="0" borderId="47">
      <alignment horizontal="left" wrapText="1"/>
      <protection/>
    </xf>
    <xf numFmtId="0" fontId="46" fillId="0" borderId="18">
      <alignment horizontal="left" wrapText="1" indent="1"/>
      <protection/>
    </xf>
    <xf numFmtId="10" fontId="45" fillId="0" borderId="32">
      <alignment horizontal="right" vertical="top" shrinkToFit="1"/>
      <protection/>
    </xf>
    <xf numFmtId="0" fontId="46" fillId="0" borderId="18">
      <alignment horizontal="left" wrapText="1" indent="1"/>
      <protection/>
    </xf>
    <xf numFmtId="0" fontId="46" fillId="0" borderId="34">
      <alignment horizontal="left" wrapText="1" indent="2"/>
      <protection/>
    </xf>
    <xf numFmtId="0" fontId="45" fillId="22" borderId="46">
      <alignment shrinkToFit="1"/>
      <protection/>
    </xf>
    <xf numFmtId="0" fontId="46" fillId="0" borderId="9">
      <alignment horizontal="left" wrapText="1" indent="2"/>
      <protection/>
    </xf>
    <xf numFmtId="0" fontId="46" fillId="0" borderId="9">
      <alignment horizontal="left" wrapText="1" indent="2"/>
      <protection/>
    </xf>
    <xf numFmtId="0" fontId="44" fillId="21" borderId="25">
      <alignment/>
      <protection/>
    </xf>
    <xf numFmtId="0" fontId="53" fillId="0" borderId="32">
      <alignment horizontal="left"/>
      <protection/>
    </xf>
    <xf numFmtId="0" fontId="44" fillId="21" borderId="17">
      <alignment/>
      <protection/>
    </xf>
    <xf numFmtId="0" fontId="44" fillId="21" borderId="17">
      <alignment/>
      <protection/>
    </xf>
    <xf numFmtId="0" fontId="54" fillId="0" borderId="0">
      <alignment horizontal="center" wrapText="1"/>
      <protection/>
    </xf>
    <xf numFmtId="4" fontId="53" fillId="23" borderId="32">
      <alignment horizontal="right" vertical="top" shrinkToFit="1"/>
      <protection/>
    </xf>
    <xf numFmtId="0" fontId="54" fillId="0" borderId="0">
      <alignment horizontal="center" wrapText="1"/>
      <protection/>
    </xf>
    <xf numFmtId="0" fontId="54" fillId="0" borderId="0">
      <alignment horizontal="center" wrapText="1"/>
      <protection/>
    </xf>
    <xf numFmtId="0" fontId="55" fillId="0" borderId="0">
      <alignment horizontal="center" vertical="top"/>
      <protection/>
    </xf>
    <xf numFmtId="10" fontId="53" fillId="23" borderId="32">
      <alignment horizontal="right" vertical="top" shrinkToFit="1"/>
      <protection/>
    </xf>
    <xf numFmtId="0" fontId="55" fillId="0" borderId="0">
      <alignment horizontal="center" vertical="top"/>
      <protection/>
    </xf>
    <xf numFmtId="0" fontId="55" fillId="0" borderId="0">
      <alignment horizontal="center" vertical="top"/>
      <protection/>
    </xf>
    <xf numFmtId="0" fontId="46" fillId="0" borderId="8">
      <alignment wrapText="1"/>
      <protection/>
    </xf>
    <xf numFmtId="0" fontId="45" fillId="22" borderId="17">
      <alignment/>
      <protection/>
    </xf>
    <xf numFmtId="0" fontId="46" fillId="0" borderId="8">
      <alignment wrapText="1"/>
      <protection/>
    </xf>
    <xf numFmtId="0" fontId="53" fillId="0" borderId="32">
      <alignment horizontal="left"/>
      <protection/>
    </xf>
    <xf numFmtId="0" fontId="46" fillId="0" borderId="46">
      <alignment wrapText="1"/>
      <protection/>
    </xf>
    <xf numFmtId="0" fontId="45" fillId="0" borderId="0">
      <alignment horizontal="left" wrapText="1"/>
      <protection/>
    </xf>
    <xf numFmtId="0" fontId="46" fillId="0" borderId="46">
      <alignment wrapText="1"/>
      <protection/>
    </xf>
    <xf numFmtId="0" fontId="46" fillId="0" borderId="17">
      <alignment horizontal="left"/>
      <protection/>
    </xf>
    <xf numFmtId="0" fontId="53" fillId="0" borderId="32">
      <alignment vertical="top" wrapText="1"/>
      <protection/>
    </xf>
    <xf numFmtId="0" fontId="46" fillId="0" borderId="17">
      <alignment horizontal="left"/>
      <protection/>
    </xf>
    <xf numFmtId="0" fontId="44" fillId="21" borderId="48">
      <alignment/>
      <protection/>
    </xf>
    <xf numFmtId="4" fontId="53" fillId="24" borderId="32">
      <alignment horizontal="right" vertical="top" shrinkToFit="1"/>
      <protection/>
    </xf>
    <xf numFmtId="0" fontId="44" fillId="21" borderId="48">
      <alignment/>
      <protection/>
    </xf>
    <xf numFmtId="49" fontId="46" fillId="0" borderId="40">
      <alignment horizontal="center" wrapText="1"/>
      <protection/>
    </xf>
    <xf numFmtId="10" fontId="53" fillId="24" borderId="32">
      <alignment horizontal="right" vertical="top" shrinkToFit="1"/>
      <protection/>
    </xf>
    <xf numFmtId="49" fontId="46" fillId="0" borderId="40">
      <alignment horizontal="center" wrapText="1"/>
      <protection/>
    </xf>
    <xf numFmtId="49" fontId="46" fillId="0" borderId="42">
      <alignment horizontal="center" wrapText="1"/>
      <protection/>
    </xf>
    <xf numFmtId="0" fontId="45" fillId="22" borderId="46">
      <alignment horizontal="center"/>
      <protection/>
    </xf>
    <xf numFmtId="49" fontId="46" fillId="0" borderId="42">
      <alignment horizontal="center" wrapText="1"/>
      <protection/>
    </xf>
    <xf numFmtId="49" fontId="46" fillId="0" borderId="41">
      <alignment horizontal="center"/>
      <protection/>
    </xf>
    <xf numFmtId="0" fontId="45" fillId="22" borderId="46">
      <alignment horizontal="left"/>
      <protection/>
    </xf>
    <xf numFmtId="49" fontId="46" fillId="0" borderId="41">
      <alignment horizontal="center"/>
      <protection/>
    </xf>
    <xf numFmtId="0" fontId="44" fillId="21" borderId="17">
      <alignment/>
      <protection/>
    </xf>
    <xf numFmtId="0" fontId="45" fillId="22" borderId="17">
      <alignment horizontal="center"/>
      <protection/>
    </xf>
    <xf numFmtId="0" fontId="44" fillId="21" borderId="31">
      <alignment/>
      <protection/>
    </xf>
    <xf numFmtId="0" fontId="44" fillId="21" borderId="31">
      <alignment/>
      <protection/>
    </xf>
    <xf numFmtId="0" fontId="44" fillId="21" borderId="31">
      <alignment/>
      <protection/>
    </xf>
    <xf numFmtId="0" fontId="45" fillId="22" borderId="17">
      <alignment horizontal="left"/>
      <protection/>
    </xf>
    <xf numFmtId="0" fontId="46" fillId="0" borderId="4">
      <alignment/>
      <protection/>
    </xf>
    <xf numFmtId="0" fontId="46" fillId="0" borderId="4">
      <alignment/>
      <protection/>
    </xf>
    <xf numFmtId="0" fontId="46" fillId="0" borderId="4">
      <alignment/>
      <protection/>
    </xf>
    <xf numFmtId="0" fontId="46" fillId="0" borderId="0">
      <alignment horizontal="center"/>
      <protection/>
    </xf>
    <xf numFmtId="0" fontId="46" fillId="0" borderId="0">
      <alignment horizontal="center"/>
      <protection/>
    </xf>
    <xf numFmtId="0" fontId="46" fillId="0" borderId="0">
      <alignment horizontal="left"/>
      <protection/>
    </xf>
    <xf numFmtId="49" fontId="46" fillId="0" borderId="17">
      <alignment/>
      <protection/>
    </xf>
    <xf numFmtId="49" fontId="46" fillId="0" borderId="17">
      <alignment/>
      <protection/>
    </xf>
    <xf numFmtId="49" fontId="46" fillId="0" borderId="17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49" fontId="46" fillId="0" borderId="0">
      <alignment/>
      <protection/>
    </xf>
    <xf numFmtId="49" fontId="46" fillId="0" borderId="3">
      <alignment horizontal="center"/>
      <protection/>
    </xf>
    <xf numFmtId="49" fontId="46" fillId="0" borderId="3">
      <alignment horizontal="center"/>
      <protection/>
    </xf>
    <xf numFmtId="49" fontId="46" fillId="0" borderId="3">
      <alignment horizontal="center"/>
      <protection/>
    </xf>
    <xf numFmtId="49" fontId="46" fillId="0" borderId="28">
      <alignment horizontal="center"/>
      <protection/>
    </xf>
    <xf numFmtId="49" fontId="46" fillId="0" borderId="28">
      <alignment horizontal="center"/>
      <protection/>
    </xf>
    <xf numFmtId="49" fontId="46" fillId="0" borderId="28">
      <alignment horizontal="center"/>
      <protection/>
    </xf>
    <xf numFmtId="49" fontId="46" fillId="0" borderId="32">
      <alignment horizontal="center"/>
      <protection/>
    </xf>
    <xf numFmtId="49" fontId="46" fillId="0" borderId="32">
      <alignment horizontal="center"/>
      <protection/>
    </xf>
    <xf numFmtId="49" fontId="46" fillId="0" borderId="32">
      <alignment horizontal="center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6" fillId="0" borderId="32">
      <alignment horizontal="center" vertical="center" wrapText="1"/>
      <protection/>
    </xf>
    <xf numFmtId="49" fontId="46" fillId="0" borderId="44">
      <alignment horizontal="center" vertical="center" wrapText="1"/>
      <protection/>
    </xf>
    <xf numFmtId="49" fontId="46" fillId="0" borderId="44">
      <alignment horizontal="center" vertical="center" wrapText="1"/>
      <protection/>
    </xf>
    <xf numFmtId="49" fontId="46" fillId="0" borderId="44">
      <alignment horizontal="center" vertical="center" wrapText="1"/>
      <protection/>
    </xf>
    <xf numFmtId="0" fontId="44" fillId="21" borderId="49">
      <alignment/>
      <protection/>
    </xf>
    <xf numFmtId="0" fontId="44" fillId="21" borderId="49">
      <alignment/>
      <protection/>
    </xf>
    <xf numFmtId="0" fontId="44" fillId="21" borderId="49">
      <alignment/>
      <protection/>
    </xf>
    <xf numFmtId="4" fontId="46" fillId="0" borderId="32">
      <alignment horizontal="right"/>
      <protection/>
    </xf>
    <xf numFmtId="4" fontId="46" fillId="0" borderId="32">
      <alignment horizontal="right"/>
      <protection/>
    </xf>
    <xf numFmtId="4" fontId="46" fillId="0" borderId="32">
      <alignment horizontal="right"/>
      <protection/>
    </xf>
    <xf numFmtId="0" fontId="46" fillId="20" borderId="4">
      <alignment/>
      <protection/>
    </xf>
    <xf numFmtId="0" fontId="46" fillId="20" borderId="4">
      <alignment/>
      <protection/>
    </xf>
    <xf numFmtId="0" fontId="46" fillId="20" borderId="4">
      <alignment/>
      <protection/>
    </xf>
    <xf numFmtId="0" fontId="46" fillId="20" borderId="0">
      <alignment/>
      <protection/>
    </xf>
    <xf numFmtId="0" fontId="46" fillId="20" borderId="0">
      <alignment/>
      <protection/>
    </xf>
    <xf numFmtId="0" fontId="54" fillId="0" borderId="0">
      <alignment horizontal="center" wrapText="1"/>
      <protection/>
    </xf>
    <xf numFmtId="0" fontId="54" fillId="0" borderId="0">
      <alignment horizontal="center" wrapText="1"/>
      <protection/>
    </xf>
    <xf numFmtId="0" fontId="54" fillId="0" borderId="0">
      <alignment horizontal="center" wrapText="1"/>
      <protection/>
    </xf>
    <xf numFmtId="0" fontId="56" fillId="0" borderId="30">
      <alignment/>
      <protection/>
    </xf>
    <xf numFmtId="0" fontId="56" fillId="0" borderId="30">
      <alignment/>
      <protection/>
    </xf>
    <xf numFmtId="49" fontId="57" fillId="0" borderId="21">
      <alignment horizontal="right"/>
      <protection/>
    </xf>
    <xf numFmtId="49" fontId="57" fillId="0" borderId="21">
      <alignment horizontal="right"/>
      <protection/>
    </xf>
    <xf numFmtId="0" fontId="53" fillId="0" borderId="32">
      <alignment vertical="top" wrapText="1"/>
      <protection/>
    </xf>
    <xf numFmtId="0" fontId="46" fillId="0" borderId="21">
      <alignment horizontal="right"/>
      <protection/>
    </xf>
    <xf numFmtId="0" fontId="46" fillId="0" borderId="21">
      <alignment horizontal="right"/>
      <protection/>
    </xf>
    <xf numFmtId="0" fontId="56" fillId="0" borderId="8">
      <alignment/>
      <protection/>
    </xf>
    <xf numFmtId="0" fontId="56" fillId="0" borderId="8">
      <alignment/>
      <protection/>
    </xf>
    <xf numFmtId="0" fontId="46" fillId="0" borderId="44">
      <alignment horizontal="center"/>
      <protection/>
    </xf>
    <xf numFmtId="0" fontId="46" fillId="0" borderId="44">
      <alignment horizontal="center"/>
      <protection/>
    </xf>
    <xf numFmtId="4" fontId="53" fillId="24" borderId="32">
      <alignment horizontal="right" vertical="top" shrinkToFit="1"/>
      <protection/>
    </xf>
    <xf numFmtId="49" fontId="44" fillId="0" borderId="50">
      <alignment horizontal="center"/>
      <protection/>
    </xf>
    <xf numFmtId="49" fontId="44" fillId="0" borderId="50">
      <alignment horizontal="center"/>
      <protection/>
    </xf>
    <xf numFmtId="10" fontId="53" fillId="24" borderId="32">
      <alignment horizontal="right" vertical="top" shrinkToFit="1"/>
      <protection/>
    </xf>
    <xf numFmtId="172" fontId="46" fillId="0" borderId="14">
      <alignment horizontal="center"/>
      <protection/>
    </xf>
    <xf numFmtId="172" fontId="46" fillId="0" borderId="14">
      <alignment horizontal="center"/>
      <protection/>
    </xf>
    <xf numFmtId="0" fontId="46" fillId="0" borderId="51">
      <alignment horizontal="center"/>
      <protection/>
    </xf>
    <xf numFmtId="0" fontId="46" fillId="0" borderId="51">
      <alignment horizontal="center"/>
      <protection/>
    </xf>
    <xf numFmtId="49" fontId="46" fillId="0" borderId="16">
      <alignment horizontal="center"/>
      <protection/>
    </xf>
    <xf numFmtId="49" fontId="46" fillId="0" borderId="16">
      <alignment horizontal="center"/>
      <protection/>
    </xf>
    <xf numFmtId="49" fontId="46" fillId="0" borderId="14">
      <alignment horizontal="center"/>
      <protection/>
    </xf>
    <xf numFmtId="49" fontId="46" fillId="0" borderId="14">
      <alignment horizontal="center"/>
      <protection/>
    </xf>
    <xf numFmtId="0" fontId="46" fillId="0" borderId="14">
      <alignment horizontal="center"/>
      <protection/>
    </xf>
    <xf numFmtId="0" fontId="46" fillId="0" borderId="14">
      <alignment horizontal="center"/>
      <protection/>
    </xf>
    <xf numFmtId="49" fontId="46" fillId="0" borderId="52">
      <alignment horizontal="center"/>
      <protection/>
    </xf>
    <xf numFmtId="49" fontId="46" fillId="0" borderId="52">
      <alignment horizontal="center"/>
      <protection/>
    </xf>
    <xf numFmtId="0" fontId="50" fillId="0" borderId="4">
      <alignment/>
      <protection/>
    </xf>
    <xf numFmtId="0" fontId="50" fillId="0" borderId="4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44" fillId="0" borderId="53">
      <alignment/>
      <protection/>
    </xf>
    <xf numFmtId="0" fontId="44" fillId="0" borderId="53">
      <alignment/>
      <protection/>
    </xf>
    <xf numFmtId="0" fontId="44" fillId="0" borderId="24">
      <alignment/>
      <protection/>
    </xf>
    <xf numFmtId="0" fontId="44" fillId="0" borderId="24">
      <alignment/>
      <protection/>
    </xf>
    <xf numFmtId="0" fontId="46" fillId="0" borderId="9">
      <alignment horizontal="left" wrapText="1"/>
      <protection/>
    </xf>
    <xf numFmtId="4" fontId="46" fillId="0" borderId="9">
      <alignment horizontal="right"/>
      <protection/>
    </xf>
    <xf numFmtId="4" fontId="46" fillId="0" borderId="9">
      <alignment horizontal="right"/>
      <protection/>
    </xf>
    <xf numFmtId="49" fontId="46" fillId="0" borderId="29">
      <alignment horizontal="center"/>
      <protection/>
    </xf>
    <xf numFmtId="49" fontId="46" fillId="0" borderId="29">
      <alignment horizontal="center"/>
      <protection/>
    </xf>
    <xf numFmtId="0" fontId="54" fillId="0" borderId="0">
      <alignment horizontal="left" wrapText="1"/>
      <protection/>
    </xf>
    <xf numFmtId="0" fontId="44" fillId="21" borderId="54">
      <alignment/>
      <protection/>
    </xf>
    <xf numFmtId="0" fontId="44" fillId="21" borderId="54">
      <alignment/>
      <protection/>
    </xf>
    <xf numFmtId="0" fontId="46" fillId="0" borderId="55">
      <alignment horizontal="left" wrapText="1"/>
      <protection/>
    </xf>
    <xf numFmtId="0" fontId="46" fillId="0" borderId="55">
      <alignment horizontal="left" wrapText="1"/>
      <protection/>
    </xf>
    <xf numFmtId="49" fontId="44" fillId="0" borderId="0">
      <alignment/>
      <protection/>
    </xf>
    <xf numFmtId="0" fontId="46" fillId="0" borderId="55">
      <alignment horizontal="left" wrapText="1"/>
      <protection/>
    </xf>
    <xf numFmtId="0" fontId="46" fillId="0" borderId="55">
      <alignment horizontal="left" wrapText="1"/>
      <protection/>
    </xf>
    <xf numFmtId="0" fontId="46" fillId="0" borderId="26">
      <alignment horizontal="left" wrapText="1" indent="1"/>
      <protection/>
    </xf>
    <xf numFmtId="0" fontId="46" fillId="0" borderId="26">
      <alignment horizontal="left" wrapText="1" indent="1"/>
      <protection/>
    </xf>
    <xf numFmtId="0" fontId="46" fillId="0" borderId="0">
      <alignment horizontal="right"/>
      <protection/>
    </xf>
    <xf numFmtId="0" fontId="46" fillId="0" borderId="26">
      <alignment horizontal="left" wrapText="1" indent="1"/>
      <protection/>
    </xf>
    <xf numFmtId="0" fontId="46" fillId="0" borderId="26">
      <alignment horizontal="left" wrapText="1" indent="1"/>
      <protection/>
    </xf>
    <xf numFmtId="0" fontId="46" fillId="0" borderId="14">
      <alignment horizontal="left" wrapText="1" indent="2"/>
      <protection/>
    </xf>
    <xf numFmtId="0" fontId="46" fillId="0" borderId="14">
      <alignment horizontal="left" wrapText="1" indent="2"/>
      <protection/>
    </xf>
    <xf numFmtId="49" fontId="46" fillId="0" borderId="0">
      <alignment horizontal="right"/>
      <protection/>
    </xf>
    <xf numFmtId="0" fontId="44" fillId="21" borderId="56">
      <alignment/>
      <protection/>
    </xf>
    <xf numFmtId="0" fontId="44" fillId="21" borderId="56">
      <alignment/>
      <protection/>
    </xf>
    <xf numFmtId="0" fontId="44" fillId="21" borderId="57">
      <alignment/>
      <protection/>
    </xf>
    <xf numFmtId="0" fontId="44" fillId="21" borderId="57">
      <alignment/>
      <protection/>
    </xf>
    <xf numFmtId="4" fontId="46" fillId="0" borderId="9">
      <alignment horizontal="right"/>
      <protection/>
    </xf>
    <xf numFmtId="0" fontId="46" fillId="0" borderId="14">
      <alignment horizontal="left" wrapText="1" indent="2"/>
      <protection/>
    </xf>
    <xf numFmtId="0" fontId="46" fillId="0" borderId="14">
      <alignment horizontal="left" wrapText="1" indent="2"/>
      <protection/>
    </xf>
    <xf numFmtId="0" fontId="46" fillId="20" borderId="25">
      <alignment/>
      <protection/>
    </xf>
    <xf numFmtId="0" fontId="46" fillId="20" borderId="25">
      <alignment/>
      <protection/>
    </xf>
    <xf numFmtId="0" fontId="46" fillId="0" borderId="0">
      <alignment horizontal="left" wrapText="1"/>
      <protection/>
    </xf>
    <xf numFmtId="0" fontId="44" fillId="21" borderId="57">
      <alignment/>
      <protection/>
    </xf>
    <xf numFmtId="0" fontId="44" fillId="21" borderId="57">
      <alignment/>
      <protection/>
    </xf>
    <xf numFmtId="0" fontId="54" fillId="0" borderId="0">
      <alignment horizontal="left" wrapText="1"/>
      <protection/>
    </xf>
    <xf numFmtId="0" fontId="54" fillId="0" borderId="0">
      <alignment horizontal="left" wrapText="1"/>
      <protection/>
    </xf>
    <xf numFmtId="0" fontId="46" fillId="0" borderId="8">
      <alignment horizontal="left"/>
      <protection/>
    </xf>
    <xf numFmtId="0" fontId="46" fillId="20" borderId="25">
      <alignment/>
      <protection/>
    </xf>
    <xf numFmtId="0" fontId="46" fillId="20" borderId="25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0" fontId="46" fillId="0" borderId="20">
      <alignment horizontal="left" wrapText="1"/>
      <protection/>
    </xf>
    <xf numFmtId="0" fontId="54" fillId="0" borderId="0">
      <alignment horizontal="left" wrapText="1"/>
      <protection/>
    </xf>
    <xf numFmtId="0" fontId="54" fillId="0" borderId="0">
      <alignment horizontal="left" wrapText="1"/>
      <protection/>
    </xf>
    <xf numFmtId="0" fontId="46" fillId="0" borderId="0">
      <alignment horizontal="right"/>
      <protection/>
    </xf>
    <xf numFmtId="0" fontId="46" fillId="0" borderId="0">
      <alignment horizontal="right"/>
      <protection/>
    </xf>
    <xf numFmtId="0" fontId="46" fillId="0" borderId="46">
      <alignment/>
      <protection/>
    </xf>
    <xf numFmtId="49" fontId="44" fillId="0" borderId="0">
      <alignment/>
      <protection/>
    </xf>
    <xf numFmtId="49" fontId="44" fillId="0" borderId="0">
      <alignment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7" fillId="0" borderId="58">
      <alignment horizontal="left" wrapText="1"/>
      <protection/>
    </xf>
    <xf numFmtId="0" fontId="46" fillId="0" borderId="0">
      <alignment horizontal="right"/>
      <protection/>
    </xf>
    <xf numFmtId="0" fontId="46" fillId="0" borderId="0">
      <alignment horizontal="right"/>
      <protection/>
    </xf>
    <xf numFmtId="0" fontId="46" fillId="0" borderId="0">
      <alignment horizontal="left" wrapText="1"/>
      <protection/>
    </xf>
    <xf numFmtId="0" fontId="46" fillId="0" borderId="0">
      <alignment horizontal="left" wrapText="1"/>
      <protection/>
    </xf>
    <xf numFmtId="0" fontId="46" fillId="0" borderId="10">
      <alignment horizontal="left" wrapText="1" indent="2"/>
      <protection/>
    </xf>
    <xf numFmtId="49" fontId="46" fillId="0" borderId="0">
      <alignment horizontal="right"/>
      <protection/>
    </xf>
    <xf numFmtId="49" fontId="46" fillId="0" borderId="0">
      <alignment horizontal="right"/>
      <protection/>
    </xf>
    <xf numFmtId="0" fontId="46" fillId="0" borderId="8">
      <alignment horizontal="left"/>
      <protection/>
    </xf>
    <xf numFmtId="0" fontId="46" fillId="0" borderId="8">
      <alignment horizontal="left"/>
      <protection/>
    </xf>
    <xf numFmtId="49" fontId="46" fillId="0" borderId="0">
      <alignment horizontal="center" wrapText="1"/>
      <protection/>
    </xf>
    <xf numFmtId="0" fontId="46" fillId="0" borderId="0">
      <alignment horizontal="left" wrapText="1"/>
      <protection/>
    </xf>
    <xf numFmtId="0" fontId="46" fillId="0" borderId="0">
      <alignment horizontal="left" wrapText="1"/>
      <protection/>
    </xf>
    <xf numFmtId="0" fontId="46" fillId="0" borderId="20">
      <alignment horizontal="left" wrapText="1"/>
      <protection/>
    </xf>
    <xf numFmtId="0" fontId="46" fillId="0" borderId="20">
      <alignment horizontal="left" wrapText="1"/>
      <protection/>
    </xf>
    <xf numFmtId="49" fontId="46" fillId="0" borderId="41">
      <alignment horizontal="center" wrapText="1"/>
      <protection/>
    </xf>
    <xf numFmtId="0" fontId="46" fillId="0" borderId="8">
      <alignment horizontal="left"/>
      <protection/>
    </xf>
    <xf numFmtId="0" fontId="46" fillId="0" borderId="8">
      <alignment horizontal="left"/>
      <protection/>
    </xf>
    <xf numFmtId="0" fontId="46" fillId="0" borderId="46">
      <alignment/>
      <protection/>
    </xf>
    <xf numFmtId="0" fontId="46" fillId="0" borderId="46">
      <alignment/>
      <protection/>
    </xf>
    <xf numFmtId="0" fontId="46" fillId="0" borderId="59">
      <alignment/>
      <protection/>
    </xf>
    <xf numFmtId="0" fontId="46" fillId="0" borderId="20">
      <alignment horizontal="left" wrapText="1"/>
      <protection/>
    </xf>
    <xf numFmtId="0" fontId="46" fillId="0" borderId="20">
      <alignment horizontal="left" wrapText="1"/>
      <protection/>
    </xf>
    <xf numFmtId="0" fontId="47" fillId="0" borderId="58">
      <alignment horizontal="left" wrapText="1"/>
      <protection/>
    </xf>
    <xf numFmtId="0" fontId="47" fillId="0" borderId="58">
      <alignment horizontal="left" wrapText="1"/>
      <protection/>
    </xf>
    <xf numFmtId="0" fontId="46" fillId="0" borderId="60">
      <alignment horizontal="center" wrapText="1"/>
      <protection/>
    </xf>
    <xf numFmtId="0" fontId="46" fillId="0" borderId="46">
      <alignment/>
      <protection/>
    </xf>
    <xf numFmtId="0" fontId="46" fillId="0" borderId="46">
      <alignment/>
      <protection/>
    </xf>
    <xf numFmtId="0" fontId="46" fillId="0" borderId="10">
      <alignment horizontal="left" wrapText="1" indent="2"/>
      <protection/>
    </xf>
    <xf numFmtId="0" fontId="46" fillId="0" borderId="10">
      <alignment horizontal="left" wrapText="1" indent="2"/>
      <protection/>
    </xf>
    <xf numFmtId="0" fontId="44" fillId="21" borderId="4">
      <alignment/>
      <protection/>
    </xf>
    <xf numFmtId="0" fontId="47" fillId="0" borderId="58">
      <alignment horizontal="left" wrapText="1"/>
      <protection/>
    </xf>
    <xf numFmtId="0" fontId="47" fillId="0" borderId="58">
      <alignment horizontal="left" wrapText="1"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49" fontId="46" fillId="0" borderId="2">
      <alignment horizontal="center"/>
      <protection/>
    </xf>
    <xf numFmtId="0" fontId="46" fillId="0" borderId="10">
      <alignment horizontal="left" wrapText="1" indent="2"/>
      <protection/>
    </xf>
    <xf numFmtId="0" fontId="46" fillId="0" borderId="10">
      <alignment horizontal="left" wrapText="1" indent="2"/>
      <protection/>
    </xf>
    <xf numFmtId="49" fontId="46" fillId="0" borderId="41">
      <alignment horizontal="center" wrapText="1"/>
      <protection/>
    </xf>
    <xf numFmtId="49" fontId="46" fillId="0" borderId="41">
      <alignment horizontal="center" wrapText="1"/>
      <protection/>
    </xf>
    <xf numFmtId="49" fontId="46" fillId="0" borderId="0">
      <alignment horizontal="center"/>
      <protection/>
    </xf>
    <xf numFmtId="49" fontId="46" fillId="0" borderId="0">
      <alignment horizontal="center" wrapText="1"/>
      <protection/>
    </xf>
    <xf numFmtId="49" fontId="46" fillId="0" borderId="0">
      <alignment horizontal="center" wrapText="1"/>
      <protection/>
    </xf>
    <xf numFmtId="0" fontId="46" fillId="0" borderId="59">
      <alignment/>
      <protection/>
    </xf>
    <xf numFmtId="0" fontId="46" fillId="0" borderId="59">
      <alignment/>
      <protection/>
    </xf>
    <xf numFmtId="49" fontId="46" fillId="0" borderId="1">
      <alignment horizontal="center" wrapText="1"/>
      <protection/>
    </xf>
    <xf numFmtId="49" fontId="46" fillId="0" borderId="41">
      <alignment horizontal="center" wrapText="1"/>
      <protection/>
    </xf>
    <xf numFmtId="49" fontId="46" fillId="0" borderId="41">
      <alignment horizontal="center" wrapText="1"/>
      <protection/>
    </xf>
    <xf numFmtId="0" fontId="46" fillId="0" borderId="60">
      <alignment horizontal="center" wrapText="1"/>
      <protection/>
    </xf>
    <xf numFmtId="0" fontId="46" fillId="0" borderId="60">
      <alignment horizontal="center" wrapText="1"/>
      <protection/>
    </xf>
    <xf numFmtId="49" fontId="46" fillId="0" borderId="5">
      <alignment horizontal="center" wrapText="1"/>
      <protection/>
    </xf>
    <xf numFmtId="0" fontId="46" fillId="0" borderId="59">
      <alignment/>
      <protection/>
    </xf>
    <xf numFmtId="0" fontId="46" fillId="0" borderId="59">
      <alignment/>
      <protection/>
    </xf>
    <xf numFmtId="0" fontId="44" fillId="21" borderId="4">
      <alignment/>
      <protection/>
    </xf>
    <xf numFmtId="0" fontId="44" fillId="21" borderId="4">
      <alignment/>
      <protection/>
    </xf>
    <xf numFmtId="49" fontId="46" fillId="0" borderId="1">
      <alignment horizontal="center"/>
      <protection/>
    </xf>
    <xf numFmtId="0" fontId="46" fillId="0" borderId="60">
      <alignment horizontal="center" wrapText="1"/>
      <protection/>
    </xf>
    <xf numFmtId="0" fontId="46" fillId="0" borderId="60">
      <alignment horizontal="center" wrapText="1"/>
      <protection/>
    </xf>
    <xf numFmtId="49" fontId="46" fillId="0" borderId="2">
      <alignment horizontal="center"/>
      <protection/>
    </xf>
    <xf numFmtId="49" fontId="46" fillId="0" borderId="2">
      <alignment horizontal="center"/>
      <protection/>
    </xf>
    <xf numFmtId="49" fontId="46" fillId="0" borderId="8">
      <alignment/>
      <protection/>
    </xf>
    <xf numFmtId="0" fontId="44" fillId="21" borderId="4">
      <alignment/>
      <protection/>
    </xf>
    <xf numFmtId="0" fontId="44" fillId="21" borderId="4">
      <alignment/>
      <protection/>
    </xf>
    <xf numFmtId="0" fontId="44" fillId="0" borderId="4">
      <alignment/>
      <protection/>
    </xf>
    <xf numFmtId="0" fontId="44" fillId="0" borderId="4">
      <alignment/>
      <protection/>
    </xf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58" fillId="31" borderId="61" applyNumberFormat="0" applyAlignment="0" applyProtection="0"/>
    <xf numFmtId="0" fontId="59" fillId="32" borderId="62" applyNumberFormat="0" applyAlignment="0" applyProtection="0"/>
    <xf numFmtId="0" fontId="60" fillId="32" borderId="6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63" applyNumberFormat="0" applyFill="0" applyAlignment="0" applyProtection="0"/>
    <xf numFmtId="0" fontId="62" fillId="0" borderId="64" applyNumberFormat="0" applyFill="0" applyAlignment="0" applyProtection="0"/>
    <xf numFmtId="0" fontId="63" fillId="0" borderId="65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6" applyNumberFormat="0" applyFill="0" applyAlignment="0" applyProtection="0"/>
    <xf numFmtId="0" fontId="65" fillId="33" borderId="67" applyNumberFormat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23" borderId="68" applyNumberFormat="0" applyFont="0" applyAlignment="0" applyProtection="0"/>
    <xf numFmtId="0" fontId="42" fillId="23" borderId="68" applyNumberFormat="0" applyFont="0" applyAlignment="0" applyProtection="0"/>
    <xf numFmtId="9" fontId="0" fillId="0" borderId="0" applyFont="0" applyFill="0" applyBorder="0" applyAlignment="0" applyProtection="0"/>
    <xf numFmtId="0" fontId="70" fillId="0" borderId="69" applyNumberFormat="0" applyFill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6" borderId="0" applyNumberFormat="0" applyBorder="0" applyAlignment="0" applyProtection="0"/>
    <xf numFmtId="0" fontId="72" fillId="36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630" applyNumberFormat="1" applyProtection="1">
      <alignment/>
      <protection locked="0"/>
    </xf>
    <xf numFmtId="0" fontId="44" fillId="0" borderId="53" xfId="769" applyNumberFormat="1" applyProtection="1">
      <alignment/>
      <protection locked="0"/>
    </xf>
    <xf numFmtId="0" fontId="46" fillId="0" borderId="0" xfId="622" applyNumberFormat="1" applyProtection="1">
      <alignment/>
      <protection locked="0"/>
    </xf>
    <xf numFmtId="0" fontId="46" fillId="0" borderId="4" xfId="698" applyNumberFormat="1" applyProtection="1">
      <alignment/>
      <protection locked="0"/>
    </xf>
    <xf numFmtId="0" fontId="46" fillId="20" borderId="4" xfId="731" applyNumberForma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48" fillId="0" borderId="8" xfId="260" applyNumberFormat="1" applyFont="1" applyProtection="1">
      <alignment wrapText="1"/>
      <protection locked="0"/>
    </xf>
    <xf numFmtId="0" fontId="48" fillId="0" borderId="17" xfId="270" applyNumberFormat="1" applyFont="1" applyProtection="1">
      <alignment wrapText="1"/>
      <protection locked="0"/>
    </xf>
    <xf numFmtId="0" fontId="48" fillId="0" borderId="0" xfId="618" applyNumberFormat="1" applyFont="1" applyProtection="1">
      <alignment horizontal="left"/>
      <protection locked="0"/>
    </xf>
    <xf numFmtId="0" fontId="48" fillId="0" borderId="0" xfId="622" applyNumberFormat="1" applyFont="1" applyProtection="1">
      <alignment/>
      <protection locked="0"/>
    </xf>
    <xf numFmtId="0" fontId="48" fillId="0" borderId="8" xfId="100" applyNumberFormat="1" applyFont="1" applyProtection="1">
      <alignment/>
      <protection locked="0"/>
    </xf>
    <xf numFmtId="0" fontId="48" fillId="0" borderId="8" xfId="110" applyNumberFormat="1" applyFont="1" applyProtection="1">
      <alignment/>
      <protection locked="0"/>
    </xf>
    <xf numFmtId="0" fontId="48" fillId="0" borderId="17" xfId="510" applyNumberFormat="1" applyFont="1" applyProtection="1">
      <alignment/>
      <protection locked="0"/>
    </xf>
    <xf numFmtId="0" fontId="48" fillId="0" borderId="17" xfId="210" applyNumberFormat="1" applyFo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1" fontId="48" fillId="37" borderId="70" xfId="626" applyNumberFormat="1" applyFont="1" applyFill="1" applyBorder="1" applyAlignment="1" applyProtection="1">
      <alignment horizontal="center" vertical="top" shrinkToFit="1"/>
      <protection/>
    </xf>
    <xf numFmtId="1" fontId="73" fillId="37" borderId="70" xfId="626" applyNumberFormat="1" applyFont="1" applyFill="1" applyBorder="1" applyAlignment="1" applyProtection="1">
      <alignment horizontal="center" vertical="top" shrinkToFit="1"/>
      <protection/>
    </xf>
    <xf numFmtId="1" fontId="73" fillId="37" borderId="71" xfId="626" applyNumberFormat="1" applyFont="1" applyFill="1" applyBorder="1" applyAlignment="1" applyProtection="1">
      <alignment horizontal="center" vertical="top" shrinkToFit="1"/>
      <protection/>
    </xf>
    <xf numFmtId="1" fontId="48" fillId="37" borderId="72" xfId="626" applyNumberFormat="1" applyFont="1" applyFill="1" applyBorder="1" applyAlignment="1" applyProtection="1">
      <alignment horizontal="center" vertical="top" shrinkToFit="1"/>
      <protection/>
    </xf>
    <xf numFmtId="1" fontId="73" fillId="37" borderId="73" xfId="626" applyNumberFormat="1" applyFont="1" applyFill="1" applyBorder="1" applyAlignment="1" applyProtection="1">
      <alignment horizontal="center" vertical="top" shrinkToFit="1"/>
      <protection/>
    </xf>
    <xf numFmtId="1" fontId="48" fillId="37" borderId="74" xfId="626" applyNumberFormat="1" applyFont="1" applyFill="1" applyBorder="1" applyAlignment="1" applyProtection="1">
      <alignment horizontal="center" vertical="top" shrinkToFit="1"/>
      <protection/>
    </xf>
    <xf numFmtId="1" fontId="73" fillId="37" borderId="74" xfId="626" applyNumberFormat="1" applyFont="1" applyFill="1" applyBorder="1" applyAlignment="1" applyProtection="1">
      <alignment horizontal="center" vertical="top" shrinkToFit="1"/>
      <protection/>
    </xf>
    <xf numFmtId="1" fontId="48" fillId="37" borderId="75" xfId="626" applyNumberFormat="1" applyFont="1" applyFill="1" applyBorder="1" applyAlignment="1" applyProtection="1">
      <alignment horizontal="center" vertical="top" shrinkToFit="1"/>
      <protection/>
    </xf>
    <xf numFmtId="0" fontId="73" fillId="37" borderId="76" xfId="737" applyNumberFormat="1" applyFont="1" applyFill="1" applyBorder="1" applyAlignment="1" applyProtection="1">
      <alignment vertical="top" wrapText="1"/>
      <protection/>
    </xf>
    <xf numFmtId="0" fontId="48" fillId="37" borderId="77" xfId="737" applyNumberFormat="1" applyFont="1" applyFill="1" applyBorder="1" applyAlignment="1" applyProtection="1">
      <alignment vertical="top" wrapText="1"/>
      <protection/>
    </xf>
    <xf numFmtId="0" fontId="73" fillId="37" borderId="77" xfId="737" applyNumberFormat="1" applyFont="1" applyFill="1" applyBorder="1" applyAlignment="1" applyProtection="1">
      <alignment vertical="top" wrapText="1"/>
      <protection/>
    </xf>
    <xf numFmtId="4" fontId="73" fillId="37" borderId="76" xfId="744" applyNumberFormat="1" applyFont="1" applyFill="1" applyBorder="1" applyAlignment="1" applyProtection="1">
      <alignment horizontal="right" vertical="top" shrinkToFit="1"/>
      <protection/>
    </xf>
    <xf numFmtId="4" fontId="48" fillId="37" borderId="77" xfId="744" applyNumberFormat="1" applyFont="1" applyFill="1" applyBorder="1" applyAlignment="1" applyProtection="1">
      <alignment horizontal="right" vertical="top" shrinkToFit="1"/>
      <protection/>
    </xf>
    <xf numFmtId="4" fontId="73" fillId="37" borderId="77" xfId="744" applyNumberFormat="1" applyFont="1" applyFill="1" applyBorder="1" applyAlignment="1" applyProtection="1">
      <alignment horizontal="right" vertical="top" shrinkToFit="1"/>
      <protection/>
    </xf>
    <xf numFmtId="2" fontId="0" fillId="0" borderId="0" xfId="0" applyNumberFormat="1" applyAlignment="1" applyProtection="1">
      <alignment/>
      <protection locked="0"/>
    </xf>
    <xf numFmtId="0" fontId="73" fillId="0" borderId="70" xfId="737" applyNumberFormat="1" applyFont="1" applyBorder="1" applyAlignment="1" applyProtection="1">
      <alignment vertical="top" wrapText="1"/>
      <protection/>
    </xf>
    <xf numFmtId="1" fontId="48" fillId="0" borderId="70" xfId="626" applyNumberFormat="1" applyFont="1" applyBorder="1" applyAlignment="1" applyProtection="1">
      <alignment horizontal="center" vertical="top" shrinkToFit="1"/>
      <protection/>
    </xf>
    <xf numFmtId="0" fontId="48" fillId="0" borderId="70" xfId="737" applyNumberFormat="1" applyFont="1" applyBorder="1" applyAlignment="1" applyProtection="1">
      <alignment vertical="top" wrapText="1"/>
      <protection/>
    </xf>
    <xf numFmtId="1" fontId="73" fillId="0" borderId="70" xfId="626" applyNumberFormat="1" applyFont="1" applyBorder="1" applyAlignment="1" applyProtection="1">
      <alignment horizontal="center" vertical="top" shrinkToFit="1"/>
      <protection/>
    </xf>
    <xf numFmtId="4" fontId="48" fillId="0" borderId="70" xfId="744" applyNumberFormat="1" applyFont="1" applyBorder="1" applyAlignment="1" applyProtection="1">
      <alignment horizontal="right" vertical="top" shrinkToFit="1"/>
      <protection/>
    </xf>
    <xf numFmtId="4" fontId="73" fillId="0" borderId="70" xfId="744" applyNumberFormat="1" applyFont="1" applyBorder="1" applyAlignment="1" applyProtection="1">
      <alignment horizontal="right" vertical="top" shrinkToFit="1"/>
      <protection/>
    </xf>
    <xf numFmtId="0" fontId="48" fillId="37" borderId="70" xfId="737" applyNumberFormat="1" applyFont="1" applyFill="1" applyBorder="1" applyAlignment="1" applyProtection="1">
      <alignment vertical="top" wrapText="1"/>
      <protection/>
    </xf>
    <xf numFmtId="4" fontId="0" fillId="0" borderId="0" xfId="0" applyNumberFormat="1" applyAlignment="1" applyProtection="1">
      <alignment/>
      <protection locked="0"/>
    </xf>
    <xf numFmtId="0" fontId="73" fillId="37" borderId="70" xfId="737" applyNumberFormat="1" applyFont="1" applyFill="1" applyBorder="1" applyAlignment="1" applyProtection="1">
      <alignment vertical="top" wrapText="1"/>
      <protection/>
    </xf>
    <xf numFmtId="0" fontId="73" fillId="37" borderId="71" xfId="737" applyNumberFormat="1" applyFont="1" applyFill="1" applyBorder="1" applyAlignment="1" applyProtection="1">
      <alignment vertical="top" wrapText="1"/>
      <protection/>
    </xf>
    <xf numFmtId="0" fontId="48" fillId="0" borderId="70" xfId="837" applyNumberFormat="1" applyFont="1" applyBorder="1" applyProtection="1">
      <alignment horizontal="left" wrapText="1"/>
      <protection/>
    </xf>
    <xf numFmtId="49" fontId="48" fillId="0" borderId="70" xfId="709" applyNumberFormat="1" applyFont="1" applyBorder="1" applyProtection="1">
      <alignment horizontal="center"/>
      <protection/>
    </xf>
    <xf numFmtId="4" fontId="48" fillId="0" borderId="70" xfId="727" applyNumberFormat="1" applyFont="1" applyBorder="1" applyProtection="1">
      <alignment horizontal="right"/>
      <protection/>
    </xf>
    <xf numFmtId="2" fontId="4" fillId="0" borderId="70" xfId="0" applyNumberFormat="1" applyFont="1" applyBorder="1" applyAlignment="1">
      <alignment horizontal="center"/>
    </xf>
    <xf numFmtId="0" fontId="48" fillId="0" borderId="70" xfId="164" applyNumberFormat="1" applyFont="1" applyBorder="1" applyProtection="1">
      <alignment horizontal="left" wrapText="1"/>
      <protection/>
    </xf>
    <xf numFmtId="49" fontId="48" fillId="0" borderId="70" xfId="712" applyNumberFormat="1" applyFont="1" applyBorder="1" applyProtection="1">
      <alignment horizontal="center"/>
      <protection/>
    </xf>
    <xf numFmtId="0" fontId="48" fillId="0" borderId="70" xfId="234" applyNumberFormat="1" applyFont="1" applyBorder="1" applyProtection="1">
      <alignment/>
      <protection/>
    </xf>
    <xf numFmtId="0" fontId="48" fillId="0" borderId="70" xfId="184" applyNumberFormat="1" applyFont="1" applyBorder="1" applyProtection="1">
      <alignment horizontal="left" wrapText="1" indent="2"/>
      <protection/>
    </xf>
    <xf numFmtId="49" fontId="48" fillId="0" borderId="70" xfId="209" applyNumberFormat="1" applyFont="1" applyBorder="1" applyProtection="1">
      <alignment horizontal="center" shrinkToFit="1"/>
      <protection/>
    </xf>
    <xf numFmtId="4" fontId="48" fillId="0" borderId="70" xfId="94" applyNumberFormat="1" applyFont="1" applyBorder="1" applyProtection="1">
      <alignment horizontal="right"/>
      <protection/>
    </xf>
    <xf numFmtId="0" fontId="48" fillId="0" borderId="70" xfId="169" applyNumberFormat="1" applyFont="1" applyBorder="1" applyProtection="1">
      <alignment horizontal="left" wrapText="1" indent="1"/>
      <protection/>
    </xf>
    <xf numFmtId="49" fontId="48" fillId="0" borderId="70" xfId="84" applyNumberFormat="1" applyFont="1" applyBorder="1" applyProtection="1">
      <alignment horizontal="center"/>
      <protection/>
    </xf>
    <xf numFmtId="0" fontId="48" fillId="0" borderId="70" xfId="174" applyNumberFormat="1" applyFont="1" applyBorder="1" applyProtection="1">
      <alignment horizontal="left" wrapText="1" indent="2"/>
      <protection/>
    </xf>
    <xf numFmtId="0" fontId="4" fillId="0" borderId="72" xfId="0" applyFont="1" applyBorder="1" applyAlignment="1">
      <alignment horizontal="center" vertical="center" wrapText="1"/>
    </xf>
    <xf numFmtId="0" fontId="48" fillId="37" borderId="78" xfId="737" applyNumberFormat="1" applyFont="1" applyFill="1" applyBorder="1" applyAlignment="1" applyProtection="1">
      <alignment vertical="top" wrapText="1"/>
      <protection/>
    </xf>
    <xf numFmtId="4" fontId="48" fillId="37" borderId="78" xfId="744" applyNumberFormat="1" applyFont="1" applyFill="1" applyBorder="1" applyAlignment="1" applyProtection="1">
      <alignment horizontal="right" vertical="top" shrinkToFit="1"/>
      <protection/>
    </xf>
    <xf numFmtId="0" fontId="3" fillId="0" borderId="7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top" wrapText="1"/>
      <protection locked="0"/>
    </xf>
    <xf numFmtId="0" fontId="5" fillId="0" borderId="70" xfId="0" applyFont="1" applyBorder="1" applyAlignment="1" applyProtection="1">
      <alignment horizontal="center" vertical="top" wrapText="1"/>
      <protection locked="0"/>
    </xf>
    <xf numFmtId="4" fontId="73" fillId="37" borderId="79" xfId="744" applyNumberFormat="1" applyFont="1" applyFill="1" applyBorder="1" applyAlignment="1" applyProtection="1">
      <alignment horizontal="right" vertical="top" shrinkToFit="1"/>
      <protection/>
    </xf>
    <xf numFmtId="4" fontId="48" fillId="37" borderId="80" xfId="744" applyNumberFormat="1" applyFont="1" applyFill="1" applyBorder="1" applyAlignment="1" applyProtection="1">
      <alignment horizontal="right" vertical="top" shrinkToFit="1"/>
      <protection/>
    </xf>
    <xf numFmtId="4" fontId="73" fillId="37" borderId="80" xfId="744" applyNumberFormat="1" applyFont="1" applyFill="1" applyBorder="1" applyAlignment="1" applyProtection="1">
      <alignment horizontal="right" vertical="top" shrinkToFit="1"/>
      <protection/>
    </xf>
    <xf numFmtId="4" fontId="48" fillId="37" borderId="81" xfId="744" applyNumberFormat="1" applyFont="1" applyFill="1" applyBorder="1" applyAlignment="1" applyProtection="1">
      <alignment horizontal="right" vertical="top" shrinkToFit="1"/>
      <protection/>
    </xf>
    <xf numFmtId="4" fontId="3" fillId="0" borderId="70" xfId="0" applyNumberFormat="1" applyFont="1" applyBorder="1" applyAlignment="1" applyProtection="1">
      <alignment horizontal="right" vertical="top"/>
      <protection locked="0"/>
    </xf>
    <xf numFmtId="4" fontId="2" fillId="0" borderId="70" xfId="0" applyNumberFormat="1" applyFont="1" applyBorder="1" applyAlignment="1" applyProtection="1">
      <alignment horizontal="right" vertical="top"/>
      <protection locked="0"/>
    </xf>
    <xf numFmtId="4" fontId="5" fillId="0" borderId="70" xfId="0" applyNumberFormat="1" applyFont="1" applyBorder="1" applyAlignment="1" applyProtection="1">
      <alignment horizontal="right" vertical="top"/>
      <protection locked="0"/>
    </xf>
    <xf numFmtId="0" fontId="2" fillId="0" borderId="0" xfId="0" applyFont="1" applyAlignment="1" applyProtection="1">
      <alignment/>
      <protection locked="0"/>
    </xf>
    <xf numFmtId="4" fontId="3" fillId="0" borderId="71" xfId="0" applyNumberFormat="1" applyFont="1" applyBorder="1" applyAlignment="1" applyProtection="1">
      <alignment horizontal="right" vertical="top"/>
      <protection locked="0"/>
    </xf>
    <xf numFmtId="4" fontId="2" fillId="0" borderId="82" xfId="0" applyNumberFormat="1" applyFont="1" applyBorder="1" applyAlignment="1" applyProtection="1">
      <alignment horizontal="right" vertical="top"/>
      <protection locked="0"/>
    </xf>
    <xf numFmtId="4" fontId="5" fillId="0" borderId="82" xfId="0" applyNumberFormat="1" applyFont="1" applyBorder="1" applyAlignment="1" applyProtection="1">
      <alignment horizontal="right" vertical="top"/>
      <protection locked="0"/>
    </xf>
    <xf numFmtId="2" fontId="48" fillId="0" borderId="70" xfId="746" applyNumberFormat="1" applyFont="1" applyBorder="1" applyAlignment="1" applyProtection="1">
      <alignment horizontal="right" vertical="top" shrinkToFit="1"/>
      <protection/>
    </xf>
    <xf numFmtId="2" fontId="73" fillId="0" borderId="70" xfId="746" applyNumberFormat="1" applyFont="1" applyBorder="1" applyAlignment="1" applyProtection="1">
      <alignment horizontal="right" vertical="top" shrinkToFit="1"/>
      <protection/>
    </xf>
    <xf numFmtId="4" fontId="73" fillId="0" borderId="70" xfId="675" applyNumberFormat="1" applyFont="1" applyBorder="1" applyAlignment="1" applyProtection="1">
      <alignment horizontal="right" vertical="top" shrinkToFit="1"/>
      <protection/>
    </xf>
    <xf numFmtId="4" fontId="73" fillId="0" borderId="8" xfId="744" applyNumberFormat="1" applyFont="1" applyAlignment="1" applyProtection="1">
      <alignment horizontal="right" vertical="top" shrinkToFit="1"/>
      <protection/>
    </xf>
    <xf numFmtId="4" fontId="48" fillId="0" borderId="8" xfId="744" applyNumberFormat="1" applyFont="1" applyAlignment="1" applyProtection="1">
      <alignment horizontal="right" vertical="top" shrinkToFit="1"/>
      <protection/>
    </xf>
    <xf numFmtId="0" fontId="73" fillId="37" borderId="83" xfId="737" applyNumberFormat="1" applyFont="1" applyFill="1" applyBorder="1" applyAlignment="1" applyProtection="1">
      <alignment vertical="top" wrapText="1"/>
      <protection/>
    </xf>
    <xf numFmtId="4" fontId="73" fillId="0" borderId="0" xfId="744" applyNumberFormat="1" applyFont="1" applyBorder="1" applyAlignment="1" applyProtection="1">
      <alignment horizontal="right" vertical="top" shrinkToFit="1"/>
      <protection/>
    </xf>
    <xf numFmtId="0" fontId="48" fillId="37" borderId="0" xfId="737" applyNumberFormat="1" applyFont="1" applyFill="1" applyBorder="1" applyAlignment="1" applyProtection="1">
      <alignment vertical="top" wrapText="1"/>
      <protection/>
    </xf>
    <xf numFmtId="1" fontId="48" fillId="37" borderId="0" xfId="626" applyNumberFormat="1" applyFont="1" applyFill="1" applyBorder="1" applyAlignment="1" applyProtection="1">
      <alignment horizontal="center" vertical="top" shrinkToFit="1"/>
      <protection/>
    </xf>
    <xf numFmtId="4" fontId="48" fillId="37" borderId="0" xfId="744" applyNumberFormat="1" applyFont="1" applyFill="1" applyBorder="1" applyAlignment="1" applyProtection="1">
      <alignment horizontal="center" vertical="center" wrapText="1" shrinkToFit="1"/>
      <protection/>
    </xf>
    <xf numFmtId="4" fontId="2" fillId="0" borderId="0" xfId="0" applyNumberFormat="1" applyFont="1" applyBorder="1" applyAlignment="1" applyProtection="1">
      <alignment horizontal="center" vertical="center" wrapText="1"/>
      <protection locked="0"/>
    </xf>
    <xf numFmtId="4" fontId="2" fillId="0" borderId="0" xfId="0" applyNumberFormat="1" applyFont="1" applyBorder="1" applyAlignment="1" applyProtection="1">
      <alignment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4" fontId="3" fillId="0" borderId="70" xfId="0" applyNumberFormat="1" applyFont="1" applyBorder="1" applyAlignment="1" applyProtection="1">
      <alignment horizontal="right" vertical="center"/>
      <protection locked="0"/>
    </xf>
    <xf numFmtId="4" fontId="3" fillId="0" borderId="82" xfId="0" applyNumberFormat="1" applyFont="1" applyBorder="1" applyAlignment="1" applyProtection="1">
      <alignment horizontal="right" vertical="center"/>
      <protection locked="0"/>
    </xf>
    <xf numFmtId="0" fontId="48" fillId="0" borderId="71" xfId="737" applyNumberFormat="1" applyFont="1" applyBorder="1" applyAlignment="1" applyProtection="1">
      <alignment vertical="top" wrapText="1"/>
      <protection/>
    </xf>
    <xf numFmtId="49" fontId="48" fillId="37" borderId="70" xfId="626" applyNumberFormat="1" applyFont="1" applyFill="1" applyBorder="1" applyAlignment="1" applyProtection="1">
      <alignment horizontal="center" vertical="top" shrinkToFit="1"/>
      <protection/>
    </xf>
    <xf numFmtId="0" fontId="74" fillId="0" borderId="70" xfId="737" applyNumberFormat="1" applyFont="1" applyBorder="1" applyAlignment="1" applyProtection="1">
      <alignment vertical="top" wrapText="1"/>
      <protection/>
    </xf>
    <xf numFmtId="0" fontId="2" fillId="0" borderId="0" xfId="0" applyFont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4" fontId="4" fillId="0" borderId="0" xfId="0" applyNumberFormat="1" applyFont="1" applyFill="1" applyAlignment="1" applyProtection="1">
      <alignment/>
      <protection locked="0"/>
    </xf>
    <xf numFmtId="173" fontId="75" fillId="0" borderId="1" xfId="774" applyNumberFormat="1" applyFont="1" applyFill="1" applyBorder="1" applyAlignment="1" applyProtection="1">
      <alignment horizontal="right" vertical="center"/>
      <protection/>
    </xf>
    <xf numFmtId="4" fontId="75" fillId="0" borderId="84" xfId="726" applyNumberFormat="1" applyFont="1" applyFill="1" applyBorder="1" applyAlignment="1" applyProtection="1">
      <alignment horizontal="right" vertical="center"/>
      <protection/>
    </xf>
    <xf numFmtId="173" fontId="76" fillId="0" borderId="70" xfId="774" applyNumberFormat="1" applyFont="1" applyFill="1" applyBorder="1" applyProtection="1">
      <alignment horizontal="right"/>
      <protection/>
    </xf>
    <xf numFmtId="4" fontId="76" fillId="0" borderId="70" xfId="726" applyNumberFormat="1" applyFont="1" applyFill="1" applyBorder="1" applyProtection="1">
      <alignment horizontal="right"/>
      <protection/>
    </xf>
    <xf numFmtId="0" fontId="76" fillId="0" borderId="70" xfId="654" applyNumberFormat="1" applyFont="1" applyFill="1" applyBorder="1" applyAlignment="1" applyProtection="1">
      <alignment horizontal="left" vertical="center" wrapText="1"/>
      <protection/>
    </xf>
    <xf numFmtId="49" fontId="76" fillId="0" borderId="70" xfId="714" applyNumberFormat="1" applyFont="1" applyFill="1" applyBorder="1" applyAlignment="1" applyProtection="1" quotePrefix="1">
      <alignment horizontal="center" vertical="top"/>
      <protection/>
    </xf>
    <xf numFmtId="173" fontId="75" fillId="0" borderId="70" xfId="774" applyNumberFormat="1" applyFont="1" applyFill="1" applyBorder="1" applyProtection="1">
      <alignment horizontal="right"/>
      <protection/>
    </xf>
    <xf numFmtId="4" fontId="75" fillId="0" borderId="70" xfId="726" applyNumberFormat="1" applyFont="1" applyFill="1" applyBorder="1" applyProtection="1">
      <alignment horizontal="right"/>
      <protection/>
    </xf>
    <xf numFmtId="0" fontId="75" fillId="0" borderId="70" xfId="654" applyNumberFormat="1" applyFont="1" applyFill="1" applyBorder="1" applyAlignment="1" applyProtection="1">
      <alignment horizontal="left" vertical="center" wrapText="1"/>
      <protection/>
    </xf>
    <xf numFmtId="49" fontId="75" fillId="0" borderId="70" xfId="714" applyNumberFormat="1" applyFont="1" applyFill="1" applyBorder="1" applyAlignment="1" applyProtection="1" quotePrefix="1">
      <alignment horizontal="center" vertical="top"/>
      <protection/>
    </xf>
    <xf numFmtId="0" fontId="76" fillId="0" borderId="70" xfId="654" applyNumberFormat="1" applyFont="1" applyFill="1" applyBorder="1" applyAlignment="1" applyProtection="1">
      <alignment horizontal="left" vertical="top" wrapText="1"/>
      <protection/>
    </xf>
    <xf numFmtId="0" fontId="4" fillId="0" borderId="0" xfId="927" applyFont="1" applyFill="1" applyAlignment="1">
      <alignment horizontal="right" vertical="center"/>
      <protection/>
    </xf>
    <xf numFmtId="0" fontId="76" fillId="0" borderId="0" xfId="630" applyNumberFormat="1" applyFont="1" applyFill="1" applyProtection="1">
      <alignment/>
      <protection/>
    </xf>
    <xf numFmtId="49" fontId="76" fillId="0" borderId="0" xfId="705" applyNumberFormat="1" applyFont="1" applyFill="1" applyProtection="1">
      <alignment/>
      <protection/>
    </xf>
    <xf numFmtId="0" fontId="76" fillId="0" borderId="0" xfId="618" applyNumberFormat="1" applyFont="1" applyFill="1" applyProtection="1">
      <alignment horizontal="left"/>
      <protection/>
    </xf>
    <xf numFmtId="49" fontId="76" fillId="0" borderId="0" xfId="705" applyNumberFormat="1" applyFont="1" applyFill="1" applyAlignment="1" applyProtection="1">
      <alignment horizontal="center" vertical="top"/>
      <protection/>
    </xf>
    <xf numFmtId="0" fontId="4" fillId="0" borderId="0" xfId="927" applyFont="1" applyFill="1" applyAlignment="1">
      <alignment horizontal="left" vertical="top" wrapText="1"/>
      <protection/>
    </xf>
    <xf numFmtId="0" fontId="4" fillId="0" borderId="0" xfId="927" applyFont="1" applyFill="1" applyAlignment="1">
      <alignment vertical="top" wrapText="1"/>
      <protection/>
    </xf>
    <xf numFmtId="49" fontId="4" fillId="0" borderId="72" xfId="927" applyNumberFormat="1" applyFont="1" applyFill="1" applyBorder="1" applyAlignment="1">
      <alignment horizontal="center" vertical="center" wrapText="1" shrinkToFit="1"/>
      <protection/>
    </xf>
    <xf numFmtId="49" fontId="4" fillId="0" borderId="83" xfId="927" applyNumberFormat="1" applyFont="1" applyFill="1" applyBorder="1" applyAlignment="1">
      <alignment horizontal="center" vertical="center" wrapText="1" shrinkToFit="1"/>
      <protection/>
    </xf>
    <xf numFmtId="49" fontId="4" fillId="0" borderId="71" xfId="927" applyNumberFormat="1" applyFont="1" applyFill="1" applyBorder="1" applyAlignment="1">
      <alignment horizontal="center" vertical="center" wrapText="1" shrinkToFit="1"/>
      <protection/>
    </xf>
    <xf numFmtId="0" fontId="4" fillId="0" borderId="0" xfId="927" applyFont="1" applyFill="1" applyAlignment="1">
      <alignment horizontal="left" vertical="top" wrapText="1"/>
      <protection/>
    </xf>
    <xf numFmtId="0" fontId="75" fillId="0" borderId="82" xfId="646" applyNumberFormat="1" applyFont="1" applyFill="1" applyBorder="1" applyAlignment="1" applyProtection="1">
      <alignment horizontal="left" vertical="center" wrapText="1"/>
      <protection/>
    </xf>
    <xf numFmtId="0" fontId="75" fillId="0" borderId="74" xfId="646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 wrapText="1"/>
      <protection locked="0"/>
    </xf>
    <xf numFmtId="0" fontId="2" fillId="0" borderId="8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8" fillId="37" borderId="86" xfId="926" applyNumberFormat="1" applyFont="1" applyFill="1" applyBorder="1" applyAlignment="1" applyProtection="1">
      <alignment horizontal="center" vertical="center" wrapText="1"/>
      <protection/>
    </xf>
    <xf numFmtId="0" fontId="48" fillId="37" borderId="87" xfId="926" applyNumberFormat="1" applyFont="1" applyFill="1" applyBorder="1" applyAlignment="1" applyProtection="1">
      <alignment horizontal="center" vertical="center" wrapText="1"/>
      <protection/>
    </xf>
    <xf numFmtId="0" fontId="2" fillId="0" borderId="88" xfId="0" applyFont="1" applyBorder="1" applyAlignment="1" applyProtection="1">
      <alignment horizontal="center" vertical="center" wrapText="1"/>
      <protection locked="0"/>
    </xf>
    <xf numFmtId="0" fontId="2" fillId="0" borderId="89" xfId="0" applyFont="1" applyBorder="1" applyAlignment="1" applyProtection="1">
      <alignment horizontal="center" vertical="center" wrapText="1"/>
      <protection locked="0"/>
    </xf>
    <xf numFmtId="0" fontId="2" fillId="0" borderId="90" xfId="0" applyFont="1" applyBorder="1" applyAlignment="1" applyProtection="1">
      <alignment horizontal="center" vertical="center" wrapText="1"/>
      <protection locked="0"/>
    </xf>
    <xf numFmtId="0" fontId="2" fillId="0" borderId="91" xfId="0" applyFont="1" applyBorder="1" applyAlignment="1" applyProtection="1">
      <alignment horizontal="center" vertical="center" wrapText="1"/>
      <protection locked="0"/>
    </xf>
    <xf numFmtId="0" fontId="2" fillId="0" borderId="92" xfId="0" applyFont="1" applyBorder="1" applyAlignment="1" applyProtection="1">
      <alignment horizontal="center" vertical="center" wrapText="1"/>
      <protection locked="0"/>
    </xf>
    <xf numFmtId="0" fontId="2" fillId="0" borderId="93" xfId="0" applyFont="1" applyBorder="1" applyAlignment="1" applyProtection="1">
      <alignment horizontal="center" vertical="center" wrapText="1"/>
      <protection locked="0"/>
    </xf>
    <xf numFmtId="0" fontId="2" fillId="0" borderId="94" xfId="0" applyFont="1" applyBorder="1" applyAlignment="1" applyProtection="1">
      <alignment horizontal="center" vertical="center" wrapText="1"/>
      <protection locked="0"/>
    </xf>
    <xf numFmtId="0" fontId="2" fillId="0" borderId="95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86" xfId="0" applyFont="1" applyBorder="1" applyAlignment="1" applyProtection="1">
      <alignment horizontal="center" vertical="center" wrapText="1"/>
      <protection locked="0"/>
    </xf>
    <xf numFmtId="0" fontId="2" fillId="0" borderId="87" xfId="0" applyFont="1" applyBorder="1" applyAlignment="1" applyProtection="1">
      <alignment horizontal="center" vertical="center" wrapText="1"/>
      <protection locked="0"/>
    </xf>
    <xf numFmtId="0" fontId="48" fillId="37" borderId="70" xfId="926" applyNumberFormat="1" applyFont="1" applyFill="1" applyBorder="1" applyAlignment="1" applyProtection="1">
      <alignment horizontal="center" vertical="center" wrapText="1"/>
      <protection/>
    </xf>
    <xf numFmtId="0" fontId="73" fillId="0" borderId="70" xfId="664" applyNumberFormat="1" applyFont="1" applyBorder="1" applyAlignment="1" applyProtection="1">
      <alignment horizontal="left"/>
      <protection/>
    </xf>
    <xf numFmtId="0" fontId="73" fillId="0" borderId="70" xfId="664" applyFont="1" applyBorder="1" applyAlignment="1">
      <alignment horizontal="left"/>
      <protection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48" fillId="0" borderId="0" xfId="622" applyNumberFormat="1" applyFont="1" applyAlignment="1" applyProtection="1">
      <alignment horizontal="left"/>
      <protection locked="0"/>
    </xf>
    <xf numFmtId="49" fontId="73" fillId="37" borderId="70" xfId="626" applyNumberFormat="1" applyFont="1" applyFill="1" applyBorder="1" applyAlignment="1" applyProtection="1">
      <alignment horizontal="center" vertical="top" shrinkToFit="1"/>
      <protection/>
    </xf>
    <xf numFmtId="49" fontId="73" fillId="37" borderId="96" xfId="626" applyNumberFormat="1" applyFont="1" applyFill="1" applyBorder="1" applyAlignment="1" applyProtection="1">
      <alignment horizontal="center" vertical="top" shrinkToFit="1"/>
      <protection/>
    </xf>
    <xf numFmtId="49" fontId="73" fillId="37" borderId="81" xfId="626" applyNumberFormat="1" applyFont="1" applyFill="1" applyBorder="1" applyAlignment="1" applyProtection="1">
      <alignment horizontal="center" vertical="top" shrinkToFit="1"/>
      <protection/>
    </xf>
    <xf numFmtId="49" fontId="73" fillId="37" borderId="75" xfId="626" applyNumberFormat="1" applyFont="1" applyFill="1" applyBorder="1" applyAlignment="1" applyProtection="1">
      <alignment horizontal="center" vertical="top" shrinkToFit="1"/>
      <protection/>
    </xf>
    <xf numFmtId="0" fontId="48" fillId="0" borderId="70" xfId="664" applyNumberFormat="1" applyFont="1" applyBorder="1" applyAlignment="1" applyProtection="1">
      <alignment horizontal="left"/>
      <protection/>
    </xf>
    <xf numFmtId="0" fontId="48" fillId="0" borderId="70" xfId="664" applyFont="1" applyBorder="1" applyAlignment="1">
      <alignment horizontal="left"/>
      <protection/>
    </xf>
    <xf numFmtId="49" fontId="73" fillId="37" borderId="82" xfId="626" applyNumberFormat="1" applyFont="1" applyFill="1" applyBorder="1" applyAlignment="1" applyProtection="1">
      <alignment horizontal="center" vertical="top" shrinkToFit="1"/>
      <protection/>
    </xf>
    <xf numFmtId="49" fontId="73" fillId="37" borderId="80" xfId="626" applyNumberFormat="1" applyFont="1" applyFill="1" applyBorder="1" applyAlignment="1" applyProtection="1">
      <alignment horizontal="center" vertical="top" shrinkToFit="1"/>
      <protection/>
    </xf>
    <xf numFmtId="49" fontId="73" fillId="37" borderId="74" xfId="626" applyNumberFormat="1" applyFont="1" applyFill="1" applyBorder="1" applyAlignment="1" applyProtection="1">
      <alignment horizontal="center" vertical="top" shrinkToFit="1"/>
      <protection/>
    </xf>
    <xf numFmtId="0" fontId="48" fillId="0" borderId="32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</cellXfs>
  <cellStyles count="93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br" xfId="51"/>
    <cellStyle name="br 2" xfId="52"/>
    <cellStyle name="col" xfId="53"/>
    <cellStyle name="col 2" xfId="54"/>
    <cellStyle name="style0" xfId="55"/>
    <cellStyle name="style0 2" xfId="56"/>
    <cellStyle name="style0 3" xfId="57"/>
    <cellStyle name="style0 4" xfId="58"/>
    <cellStyle name="td" xfId="59"/>
    <cellStyle name="td 2" xfId="60"/>
    <cellStyle name="td 3" xfId="61"/>
    <cellStyle name="td 4" xfId="62"/>
    <cellStyle name="tr" xfId="63"/>
    <cellStyle name="tr 2" xfId="64"/>
    <cellStyle name="xl100" xfId="65"/>
    <cellStyle name="xl100 2" xfId="66"/>
    <cellStyle name="xl100 3" xfId="67"/>
    <cellStyle name="xl100 4" xfId="68"/>
    <cellStyle name="xl100 5" xfId="69"/>
    <cellStyle name="xl101" xfId="70"/>
    <cellStyle name="xl101 2" xfId="71"/>
    <cellStyle name="xl101 3" xfId="72"/>
    <cellStyle name="xl101 4" xfId="73"/>
    <cellStyle name="xl101 5" xfId="74"/>
    <cellStyle name="xl102" xfId="75"/>
    <cellStyle name="xl102 2" xfId="76"/>
    <cellStyle name="xl102 3" xfId="77"/>
    <cellStyle name="xl102 4" xfId="78"/>
    <cellStyle name="xl102 5" xfId="79"/>
    <cellStyle name="xl103" xfId="80"/>
    <cellStyle name="xl103 2" xfId="81"/>
    <cellStyle name="xl103 3" xfId="82"/>
    <cellStyle name="xl103 4" xfId="83"/>
    <cellStyle name="xl103 5" xfId="84"/>
    <cellStyle name="xl104" xfId="85"/>
    <cellStyle name="xl104 2" xfId="86"/>
    <cellStyle name="xl104 3" xfId="87"/>
    <cellStyle name="xl104 4" xfId="88"/>
    <cellStyle name="xl104 5" xfId="89"/>
    <cellStyle name="xl105" xfId="90"/>
    <cellStyle name="xl105 2" xfId="91"/>
    <cellStyle name="xl105 3" xfId="92"/>
    <cellStyle name="xl105 4" xfId="93"/>
    <cellStyle name="xl105 5" xfId="94"/>
    <cellStyle name="xl106" xfId="95"/>
    <cellStyle name="xl106 2" xfId="96"/>
    <cellStyle name="xl106 3" xfId="97"/>
    <cellStyle name="xl106 4" xfId="98"/>
    <cellStyle name="xl106 5" xfId="99"/>
    <cellStyle name="xl107" xfId="100"/>
    <cellStyle name="xl107 2" xfId="101"/>
    <cellStyle name="xl107 3" xfId="102"/>
    <cellStyle name="xl107 4" xfId="103"/>
    <cellStyle name="xl107 5" xfId="104"/>
    <cellStyle name="xl108" xfId="105"/>
    <cellStyle name="xl108 2" xfId="106"/>
    <cellStyle name="xl108 3" xfId="107"/>
    <cellStyle name="xl108 4" xfId="108"/>
    <cellStyle name="xl108 5" xfId="109"/>
    <cellStyle name="xl109" xfId="110"/>
    <cellStyle name="xl109 2" xfId="111"/>
    <cellStyle name="xl109 3" xfId="112"/>
    <cellStyle name="xl109 4" xfId="113"/>
    <cellStyle name="xl109 5" xfId="114"/>
    <cellStyle name="xl110" xfId="115"/>
    <cellStyle name="xl110 2" xfId="116"/>
    <cellStyle name="xl110 3" xfId="117"/>
    <cellStyle name="xl110 4" xfId="118"/>
    <cellStyle name="xl110 5" xfId="119"/>
    <cellStyle name="xl111" xfId="120"/>
    <cellStyle name="xl111 2" xfId="121"/>
    <cellStyle name="xl111 3" xfId="122"/>
    <cellStyle name="xl111 4" xfId="123"/>
    <cellStyle name="xl111 5" xfId="124"/>
    <cellStyle name="xl112" xfId="125"/>
    <cellStyle name="xl112 2" xfId="126"/>
    <cellStyle name="xl112 3" xfId="127"/>
    <cellStyle name="xl112 4" xfId="128"/>
    <cellStyle name="xl112 5" xfId="129"/>
    <cellStyle name="xl113" xfId="130"/>
    <cellStyle name="xl113 2" xfId="131"/>
    <cellStyle name="xl113 3" xfId="132"/>
    <cellStyle name="xl113 4" xfId="133"/>
    <cellStyle name="xl113 5" xfId="134"/>
    <cellStyle name="xl114" xfId="135"/>
    <cellStyle name="xl114 2" xfId="136"/>
    <cellStyle name="xl114 3" xfId="137"/>
    <cellStyle name="xl114 4" xfId="138"/>
    <cellStyle name="xl114 5" xfId="139"/>
    <cellStyle name="xl115" xfId="140"/>
    <cellStyle name="xl115 2" xfId="141"/>
    <cellStyle name="xl115 3" xfId="142"/>
    <cellStyle name="xl115 4" xfId="143"/>
    <cellStyle name="xl115 5" xfId="144"/>
    <cellStyle name="xl116" xfId="145"/>
    <cellStyle name="xl116 2" xfId="146"/>
    <cellStyle name="xl116 3" xfId="147"/>
    <cellStyle name="xl116 4" xfId="148"/>
    <cellStyle name="xl116 5" xfId="149"/>
    <cellStyle name="xl117" xfId="150"/>
    <cellStyle name="xl117 2" xfId="151"/>
    <cellStyle name="xl117 3" xfId="152"/>
    <cellStyle name="xl117 4" xfId="153"/>
    <cellStyle name="xl117 5" xfId="154"/>
    <cellStyle name="xl118" xfId="155"/>
    <cellStyle name="xl118 2" xfId="156"/>
    <cellStyle name="xl118 3" xfId="157"/>
    <cellStyle name="xl118 4" xfId="158"/>
    <cellStyle name="xl118 5" xfId="159"/>
    <cellStyle name="xl119" xfId="160"/>
    <cellStyle name="xl119 2" xfId="161"/>
    <cellStyle name="xl119 3" xfId="162"/>
    <cellStyle name="xl119 4" xfId="163"/>
    <cellStyle name="xl119 5" xfId="164"/>
    <cellStyle name="xl120" xfId="165"/>
    <cellStyle name="xl120 2" xfId="166"/>
    <cellStyle name="xl120 3" xfId="167"/>
    <cellStyle name="xl120 4" xfId="168"/>
    <cellStyle name="xl120 5" xfId="169"/>
    <cellStyle name="xl121" xfId="170"/>
    <cellStyle name="xl121 2" xfId="171"/>
    <cellStyle name="xl121 3" xfId="172"/>
    <cellStyle name="xl121 4" xfId="173"/>
    <cellStyle name="xl121 5" xfId="174"/>
    <cellStyle name="xl122" xfId="175"/>
    <cellStyle name="xl122 2" xfId="176"/>
    <cellStyle name="xl122 3" xfId="177"/>
    <cellStyle name="xl122 4" xfId="178"/>
    <cellStyle name="xl122 5" xfId="179"/>
    <cellStyle name="xl123" xfId="180"/>
    <cellStyle name="xl123 2" xfId="181"/>
    <cellStyle name="xl123 3" xfId="182"/>
    <cellStyle name="xl123 4" xfId="183"/>
    <cellStyle name="xl123 5" xfId="184"/>
    <cellStyle name="xl124" xfId="185"/>
    <cellStyle name="xl124 2" xfId="186"/>
    <cellStyle name="xl124 3" xfId="187"/>
    <cellStyle name="xl124 4" xfId="188"/>
    <cellStyle name="xl124 5" xfId="189"/>
    <cellStyle name="xl125" xfId="190"/>
    <cellStyle name="xl125 2" xfId="191"/>
    <cellStyle name="xl125 3" xfId="192"/>
    <cellStyle name="xl125 4" xfId="193"/>
    <cellStyle name="xl125 5" xfId="194"/>
    <cellStyle name="xl126" xfId="195"/>
    <cellStyle name="xl126 2" xfId="196"/>
    <cellStyle name="xl126 3" xfId="197"/>
    <cellStyle name="xl126 4" xfId="198"/>
    <cellStyle name="xl126 5" xfId="199"/>
    <cellStyle name="xl127" xfId="200"/>
    <cellStyle name="xl127 2" xfId="201"/>
    <cellStyle name="xl127 3" xfId="202"/>
    <cellStyle name="xl127 4" xfId="203"/>
    <cellStyle name="xl127 5" xfId="204"/>
    <cellStyle name="xl128" xfId="205"/>
    <cellStyle name="xl128 2" xfId="206"/>
    <cellStyle name="xl128 3" xfId="207"/>
    <cellStyle name="xl128 4" xfId="208"/>
    <cellStyle name="xl128 5" xfId="209"/>
    <cellStyle name="xl129" xfId="210"/>
    <cellStyle name="xl129 2" xfId="211"/>
    <cellStyle name="xl129 3" xfId="212"/>
    <cellStyle name="xl129 4" xfId="213"/>
    <cellStyle name="xl129 5" xfId="214"/>
    <cellStyle name="xl130" xfId="215"/>
    <cellStyle name="xl130 2" xfId="216"/>
    <cellStyle name="xl130 3" xfId="217"/>
    <cellStyle name="xl130 4" xfId="218"/>
    <cellStyle name="xl130 5" xfId="219"/>
    <cellStyle name="xl131" xfId="220"/>
    <cellStyle name="xl131 2" xfId="221"/>
    <cellStyle name="xl131 3" xfId="222"/>
    <cellStyle name="xl131 4" xfId="223"/>
    <cellStyle name="xl131 5" xfId="224"/>
    <cellStyle name="xl132" xfId="225"/>
    <cellStyle name="xl132 2" xfId="226"/>
    <cellStyle name="xl132 3" xfId="227"/>
    <cellStyle name="xl132 4" xfId="228"/>
    <cellStyle name="xl132 5" xfId="229"/>
    <cellStyle name="xl133" xfId="230"/>
    <cellStyle name="xl133 2" xfId="231"/>
    <cellStyle name="xl133 3" xfId="232"/>
    <cellStyle name="xl133 4" xfId="233"/>
    <cellStyle name="xl133 5" xfId="234"/>
    <cellStyle name="xl134" xfId="235"/>
    <cellStyle name="xl134 2" xfId="236"/>
    <cellStyle name="xl134 3" xfId="237"/>
    <cellStyle name="xl134 4" xfId="238"/>
    <cellStyle name="xl134 5" xfId="239"/>
    <cellStyle name="xl135" xfId="240"/>
    <cellStyle name="xl135 2" xfId="241"/>
    <cellStyle name="xl135 3" xfId="242"/>
    <cellStyle name="xl135 4" xfId="243"/>
    <cellStyle name="xl135 5" xfId="244"/>
    <cellStyle name="xl136" xfId="245"/>
    <cellStyle name="xl136 2" xfId="246"/>
    <cellStyle name="xl136 3" xfId="247"/>
    <cellStyle name="xl136 4" xfId="248"/>
    <cellStyle name="xl136 5" xfId="249"/>
    <cellStyle name="xl137" xfId="250"/>
    <cellStyle name="xl137 2" xfId="251"/>
    <cellStyle name="xl137 3" xfId="252"/>
    <cellStyle name="xl137 4" xfId="253"/>
    <cellStyle name="xl137 5" xfId="254"/>
    <cellStyle name="xl138" xfId="255"/>
    <cellStyle name="xl138 2" xfId="256"/>
    <cellStyle name="xl138 3" xfId="257"/>
    <cellStyle name="xl138 4" xfId="258"/>
    <cellStyle name="xl138 5" xfId="259"/>
    <cellStyle name="xl139" xfId="260"/>
    <cellStyle name="xl139 2" xfId="261"/>
    <cellStyle name="xl139 3" xfId="262"/>
    <cellStyle name="xl139 4" xfId="263"/>
    <cellStyle name="xl139 5" xfId="264"/>
    <cellStyle name="xl140" xfId="265"/>
    <cellStyle name="xl140 2" xfId="266"/>
    <cellStyle name="xl140 3" xfId="267"/>
    <cellStyle name="xl140 4" xfId="268"/>
    <cellStyle name="xl140 5" xfId="269"/>
    <cellStyle name="xl141" xfId="270"/>
    <cellStyle name="xl141 2" xfId="271"/>
    <cellStyle name="xl141 3" xfId="272"/>
    <cellStyle name="xl141 4" xfId="273"/>
    <cellStyle name="xl141 5" xfId="274"/>
    <cellStyle name="xl142" xfId="275"/>
    <cellStyle name="xl142 2" xfId="276"/>
    <cellStyle name="xl142 3" xfId="277"/>
    <cellStyle name="xl142 4" xfId="278"/>
    <cellStyle name="xl142 5" xfId="279"/>
    <cellStyle name="xl143" xfId="280"/>
    <cellStyle name="xl143 2" xfId="281"/>
    <cellStyle name="xl143 3" xfId="282"/>
    <cellStyle name="xl143 4" xfId="283"/>
    <cellStyle name="xl143 5" xfId="284"/>
    <cellStyle name="xl144" xfId="285"/>
    <cellStyle name="xl144 2" xfId="286"/>
    <cellStyle name="xl144 3" xfId="287"/>
    <cellStyle name="xl144 4" xfId="288"/>
    <cellStyle name="xl144 5" xfId="289"/>
    <cellStyle name="xl145" xfId="290"/>
    <cellStyle name="xl145 2" xfId="291"/>
    <cellStyle name="xl145 3" xfId="292"/>
    <cellStyle name="xl145 4" xfId="293"/>
    <cellStyle name="xl145 5" xfId="294"/>
    <cellStyle name="xl146" xfId="295"/>
    <cellStyle name="xl146 2" xfId="296"/>
    <cellStyle name="xl146 3" xfId="297"/>
    <cellStyle name="xl146 4" xfId="298"/>
    <cellStyle name="xl146 5" xfId="299"/>
    <cellStyle name="xl147" xfId="300"/>
    <cellStyle name="xl147 2" xfId="301"/>
    <cellStyle name="xl147 3" xfId="302"/>
    <cellStyle name="xl147 4" xfId="303"/>
    <cellStyle name="xl147 5" xfId="304"/>
    <cellStyle name="xl148" xfId="305"/>
    <cellStyle name="xl148 2" xfId="306"/>
    <cellStyle name="xl148 3" xfId="307"/>
    <cellStyle name="xl148 4" xfId="308"/>
    <cellStyle name="xl148 5" xfId="309"/>
    <cellStyle name="xl149" xfId="310"/>
    <cellStyle name="xl149 2" xfId="311"/>
    <cellStyle name="xl149 3" xfId="312"/>
    <cellStyle name="xl149 4" xfId="313"/>
    <cellStyle name="xl149 5" xfId="314"/>
    <cellStyle name="xl150" xfId="315"/>
    <cellStyle name="xl150 2" xfId="316"/>
    <cellStyle name="xl150 3" xfId="317"/>
    <cellStyle name="xl150 4" xfId="318"/>
    <cellStyle name="xl150 5" xfId="319"/>
    <cellStyle name="xl151" xfId="320"/>
    <cellStyle name="xl151 2" xfId="321"/>
    <cellStyle name="xl151 3" xfId="322"/>
    <cellStyle name="xl151 4" xfId="323"/>
    <cellStyle name="xl151 5" xfId="324"/>
    <cellStyle name="xl152" xfId="325"/>
    <cellStyle name="xl152 2" xfId="326"/>
    <cellStyle name="xl152 3" xfId="327"/>
    <cellStyle name="xl152 4" xfId="328"/>
    <cellStyle name="xl152 5" xfId="329"/>
    <cellStyle name="xl153" xfId="330"/>
    <cellStyle name="xl153 2" xfId="331"/>
    <cellStyle name="xl153 3" xfId="332"/>
    <cellStyle name="xl153 4" xfId="333"/>
    <cellStyle name="xl153 5" xfId="334"/>
    <cellStyle name="xl154" xfId="335"/>
    <cellStyle name="xl154 2" xfId="336"/>
    <cellStyle name="xl154 3" xfId="337"/>
    <cellStyle name="xl154 4" xfId="338"/>
    <cellStyle name="xl154 5" xfId="339"/>
    <cellStyle name="xl155" xfId="340"/>
    <cellStyle name="xl155 2" xfId="341"/>
    <cellStyle name="xl155 3" xfId="342"/>
    <cellStyle name="xl155 4" xfId="343"/>
    <cellStyle name="xl155 5" xfId="344"/>
    <cellStyle name="xl156" xfId="345"/>
    <cellStyle name="xl156 2" xfId="346"/>
    <cellStyle name="xl156 3" xfId="347"/>
    <cellStyle name="xl156 4" xfId="348"/>
    <cellStyle name="xl156 5" xfId="349"/>
    <cellStyle name="xl157" xfId="350"/>
    <cellStyle name="xl157 2" xfId="351"/>
    <cellStyle name="xl157 3" xfId="352"/>
    <cellStyle name="xl157 4" xfId="353"/>
    <cellStyle name="xl157 5" xfId="354"/>
    <cellStyle name="xl158" xfId="355"/>
    <cellStyle name="xl158 2" xfId="356"/>
    <cellStyle name="xl158 3" xfId="357"/>
    <cellStyle name="xl158 4" xfId="358"/>
    <cellStyle name="xl158 5" xfId="359"/>
    <cellStyle name="xl159" xfId="360"/>
    <cellStyle name="xl159 2" xfId="361"/>
    <cellStyle name="xl159 3" xfId="362"/>
    <cellStyle name="xl159 4" xfId="363"/>
    <cellStyle name="xl159 5" xfId="364"/>
    <cellStyle name="xl160" xfId="365"/>
    <cellStyle name="xl160 2" xfId="366"/>
    <cellStyle name="xl160 3" xfId="367"/>
    <cellStyle name="xl160 4" xfId="368"/>
    <cellStyle name="xl160 5" xfId="369"/>
    <cellStyle name="xl161" xfId="370"/>
    <cellStyle name="xl161 2" xfId="371"/>
    <cellStyle name="xl161 3" xfId="372"/>
    <cellStyle name="xl161 4" xfId="373"/>
    <cellStyle name="xl161 5" xfId="374"/>
    <cellStyle name="xl162" xfId="375"/>
    <cellStyle name="xl162 2" xfId="376"/>
    <cellStyle name="xl162 3" xfId="377"/>
    <cellStyle name="xl162 4" xfId="378"/>
    <cellStyle name="xl162 5" xfId="379"/>
    <cellStyle name="xl163" xfId="380"/>
    <cellStyle name="xl163 2" xfId="381"/>
    <cellStyle name="xl163 3" xfId="382"/>
    <cellStyle name="xl163 4" xfId="383"/>
    <cellStyle name="xl163 5" xfId="384"/>
    <cellStyle name="xl164" xfId="385"/>
    <cellStyle name="xl164 2" xfId="386"/>
    <cellStyle name="xl164 3" xfId="387"/>
    <cellStyle name="xl164 4" xfId="388"/>
    <cellStyle name="xl164 5" xfId="389"/>
    <cellStyle name="xl165" xfId="390"/>
    <cellStyle name="xl165 2" xfId="391"/>
    <cellStyle name="xl165 3" xfId="392"/>
    <cellStyle name="xl165 4" xfId="393"/>
    <cellStyle name="xl165 5" xfId="394"/>
    <cellStyle name="xl166" xfId="395"/>
    <cellStyle name="xl166 2" xfId="396"/>
    <cellStyle name="xl166 3" xfId="397"/>
    <cellStyle name="xl166 4" xfId="398"/>
    <cellStyle name="xl166 5" xfId="399"/>
    <cellStyle name="xl167" xfId="400"/>
    <cellStyle name="xl167 2" xfId="401"/>
    <cellStyle name="xl167 3" xfId="402"/>
    <cellStyle name="xl167 4" xfId="403"/>
    <cellStyle name="xl167 5" xfId="404"/>
    <cellStyle name="xl168" xfId="405"/>
    <cellStyle name="xl168 2" xfId="406"/>
    <cellStyle name="xl168 3" xfId="407"/>
    <cellStyle name="xl168 4" xfId="408"/>
    <cellStyle name="xl168 5" xfId="409"/>
    <cellStyle name="xl169" xfId="410"/>
    <cellStyle name="xl169 2" xfId="411"/>
    <cellStyle name="xl169 3" xfId="412"/>
    <cellStyle name="xl169 4" xfId="413"/>
    <cellStyle name="xl169 5" xfId="414"/>
    <cellStyle name="xl170" xfId="415"/>
    <cellStyle name="xl170 2" xfId="416"/>
    <cellStyle name="xl170 3" xfId="417"/>
    <cellStyle name="xl170 4" xfId="418"/>
    <cellStyle name="xl170 5" xfId="419"/>
    <cellStyle name="xl171" xfId="420"/>
    <cellStyle name="xl171 2" xfId="421"/>
    <cellStyle name="xl171 3" xfId="422"/>
    <cellStyle name="xl171 4" xfId="423"/>
    <cellStyle name="xl171 5" xfId="424"/>
    <cellStyle name="xl172" xfId="425"/>
    <cellStyle name="xl172 2" xfId="426"/>
    <cellStyle name="xl172 3" xfId="427"/>
    <cellStyle name="xl172 4" xfId="428"/>
    <cellStyle name="xl172 5" xfId="429"/>
    <cellStyle name="xl173" xfId="430"/>
    <cellStyle name="xl173 2" xfId="431"/>
    <cellStyle name="xl173 3" xfId="432"/>
    <cellStyle name="xl173 4" xfId="433"/>
    <cellStyle name="xl173 5" xfId="434"/>
    <cellStyle name="xl174" xfId="435"/>
    <cellStyle name="xl174 2" xfId="436"/>
    <cellStyle name="xl174 3" xfId="437"/>
    <cellStyle name="xl174 4" xfId="438"/>
    <cellStyle name="xl174 5" xfId="439"/>
    <cellStyle name="xl175" xfId="440"/>
    <cellStyle name="xl175 2" xfId="441"/>
    <cellStyle name="xl175 3" xfId="442"/>
    <cellStyle name="xl175 4" xfId="443"/>
    <cellStyle name="xl175 5" xfId="444"/>
    <cellStyle name="xl176" xfId="445"/>
    <cellStyle name="xl176 2" xfId="446"/>
    <cellStyle name="xl176 3" xfId="447"/>
    <cellStyle name="xl176 4" xfId="448"/>
    <cellStyle name="xl176 5" xfId="449"/>
    <cellStyle name="xl177" xfId="450"/>
    <cellStyle name="xl177 2" xfId="451"/>
    <cellStyle name="xl177 3" xfId="452"/>
    <cellStyle name="xl177 4" xfId="453"/>
    <cellStyle name="xl177 5" xfId="454"/>
    <cellStyle name="xl178" xfId="455"/>
    <cellStyle name="xl178 2" xfId="456"/>
    <cellStyle name="xl178 3" xfId="457"/>
    <cellStyle name="xl178 4" xfId="458"/>
    <cellStyle name="xl178 5" xfId="459"/>
    <cellStyle name="xl179" xfId="460"/>
    <cellStyle name="xl179 2" xfId="461"/>
    <cellStyle name="xl179 3" xfId="462"/>
    <cellStyle name="xl179 4" xfId="463"/>
    <cellStyle name="xl179 5" xfId="464"/>
    <cellStyle name="xl180" xfId="465"/>
    <cellStyle name="xl180 2" xfId="466"/>
    <cellStyle name="xl180 3" xfId="467"/>
    <cellStyle name="xl180 4" xfId="468"/>
    <cellStyle name="xl180 5" xfId="469"/>
    <cellStyle name="xl181" xfId="470"/>
    <cellStyle name="xl181 2" xfId="471"/>
    <cellStyle name="xl181 3" xfId="472"/>
    <cellStyle name="xl181 4" xfId="473"/>
    <cellStyle name="xl181 5" xfId="474"/>
    <cellStyle name="xl182" xfId="475"/>
    <cellStyle name="xl182 2" xfId="476"/>
    <cellStyle name="xl182 3" xfId="477"/>
    <cellStyle name="xl182 4" xfId="478"/>
    <cellStyle name="xl182 5" xfId="479"/>
    <cellStyle name="xl183" xfId="480"/>
    <cellStyle name="xl183 2" xfId="481"/>
    <cellStyle name="xl183 3" xfId="482"/>
    <cellStyle name="xl183 4" xfId="483"/>
    <cellStyle name="xl183 5" xfId="484"/>
    <cellStyle name="xl184" xfId="485"/>
    <cellStyle name="xl184 2" xfId="486"/>
    <cellStyle name="xl184 3" xfId="487"/>
    <cellStyle name="xl184 4" xfId="488"/>
    <cellStyle name="xl184 5" xfId="489"/>
    <cellStyle name="xl185" xfId="490"/>
    <cellStyle name="xl185 2" xfId="491"/>
    <cellStyle name="xl185 3" xfId="492"/>
    <cellStyle name="xl185 4" xfId="493"/>
    <cellStyle name="xl185 5" xfId="494"/>
    <cellStyle name="xl186" xfId="495"/>
    <cellStyle name="xl186 2" xfId="496"/>
    <cellStyle name="xl186 3" xfId="497"/>
    <cellStyle name="xl186 4" xfId="498"/>
    <cellStyle name="xl186 5" xfId="499"/>
    <cellStyle name="xl187" xfId="500"/>
    <cellStyle name="xl187 2" xfId="501"/>
    <cellStyle name="xl187 3" xfId="502"/>
    <cellStyle name="xl187 4" xfId="503"/>
    <cellStyle name="xl187 5" xfId="504"/>
    <cellStyle name="xl188" xfId="505"/>
    <cellStyle name="xl188 2" xfId="506"/>
    <cellStyle name="xl188 3" xfId="507"/>
    <cellStyle name="xl188 4" xfId="508"/>
    <cellStyle name="xl188 5" xfId="509"/>
    <cellStyle name="xl189" xfId="510"/>
    <cellStyle name="xl189 2" xfId="511"/>
    <cellStyle name="xl189 3" xfId="512"/>
    <cellStyle name="xl189 4" xfId="513"/>
    <cellStyle name="xl189 5" xfId="514"/>
    <cellStyle name="xl190" xfId="515"/>
    <cellStyle name="xl190 2" xfId="516"/>
    <cellStyle name="xl190 3" xfId="517"/>
    <cellStyle name="xl190 4" xfId="518"/>
    <cellStyle name="xl190 5" xfId="519"/>
    <cellStyle name="xl191" xfId="520"/>
    <cellStyle name="xl191 2" xfId="521"/>
    <cellStyle name="xl191 3" xfId="522"/>
    <cellStyle name="xl191 4" xfId="523"/>
    <cellStyle name="xl191 5" xfId="524"/>
    <cellStyle name="xl192" xfId="525"/>
    <cellStyle name="xl192 2" xfId="526"/>
    <cellStyle name="xl192 3" xfId="527"/>
    <cellStyle name="xl192 4" xfId="528"/>
    <cellStyle name="xl192 5" xfId="529"/>
    <cellStyle name="xl193" xfId="530"/>
    <cellStyle name="xl193 2" xfId="531"/>
    <cellStyle name="xl193 3" xfId="532"/>
    <cellStyle name="xl193 4" xfId="533"/>
    <cellStyle name="xl193 5" xfId="534"/>
    <cellStyle name="xl194" xfId="535"/>
    <cellStyle name="xl194 2" xfId="536"/>
    <cellStyle name="xl194 3" xfId="537"/>
    <cellStyle name="xl194 4" xfId="538"/>
    <cellStyle name="xl194 5" xfId="539"/>
    <cellStyle name="xl195" xfId="540"/>
    <cellStyle name="xl195 2" xfId="541"/>
    <cellStyle name="xl195 3" xfId="542"/>
    <cellStyle name="xl195 4" xfId="543"/>
    <cellStyle name="xl195 5" xfId="544"/>
    <cellStyle name="xl196" xfId="545"/>
    <cellStyle name="xl196 2" xfId="546"/>
    <cellStyle name="xl196 3" xfId="547"/>
    <cellStyle name="xl196 4" xfId="548"/>
    <cellStyle name="xl196 5" xfId="549"/>
    <cellStyle name="xl197" xfId="550"/>
    <cellStyle name="xl197 2" xfId="551"/>
    <cellStyle name="xl197 3" xfId="552"/>
    <cellStyle name="xl197 4" xfId="553"/>
    <cellStyle name="xl197 5" xfId="554"/>
    <cellStyle name="xl198" xfId="555"/>
    <cellStyle name="xl198 2" xfId="556"/>
    <cellStyle name="xl198 3" xfId="557"/>
    <cellStyle name="xl198 4" xfId="558"/>
    <cellStyle name="xl198 5" xfId="559"/>
    <cellStyle name="xl199" xfId="560"/>
    <cellStyle name="xl199 2" xfId="561"/>
    <cellStyle name="xl199 3" xfId="562"/>
    <cellStyle name="xl199 4" xfId="563"/>
    <cellStyle name="xl200" xfId="564"/>
    <cellStyle name="xl200 2" xfId="565"/>
    <cellStyle name="xl200 3" xfId="566"/>
    <cellStyle name="xl200 4" xfId="567"/>
    <cellStyle name="xl201" xfId="568"/>
    <cellStyle name="xl201 2" xfId="569"/>
    <cellStyle name="xl201 3" xfId="570"/>
    <cellStyle name="xl201 4" xfId="571"/>
    <cellStyle name="xl202" xfId="572"/>
    <cellStyle name="xl202 2" xfId="573"/>
    <cellStyle name="xl202 3" xfId="574"/>
    <cellStyle name="xl202 4" xfId="575"/>
    <cellStyle name="xl203" xfId="576"/>
    <cellStyle name="xl203 2" xfId="577"/>
    <cellStyle name="xl203 3" xfId="578"/>
    <cellStyle name="xl203 4" xfId="579"/>
    <cellStyle name="xl204" xfId="580"/>
    <cellStyle name="xl204 2" xfId="581"/>
    <cellStyle name="xl204 3" xfId="582"/>
    <cellStyle name="xl204 4" xfId="583"/>
    <cellStyle name="xl205" xfId="584"/>
    <cellStyle name="xl205 2" xfId="585"/>
    <cellStyle name="xl206" xfId="586"/>
    <cellStyle name="xl206 2" xfId="587"/>
    <cellStyle name="xl207" xfId="588"/>
    <cellStyle name="xl207 2" xfId="589"/>
    <cellStyle name="xl208" xfId="590"/>
    <cellStyle name="xl208 2" xfId="591"/>
    <cellStyle name="xl209" xfId="592"/>
    <cellStyle name="xl209 2" xfId="593"/>
    <cellStyle name="xl21" xfId="594"/>
    <cellStyle name="xl21 2" xfId="595"/>
    <cellStyle name="xl21 3" xfId="596"/>
    <cellStyle name="xl21 4" xfId="597"/>
    <cellStyle name="xl210" xfId="598"/>
    <cellStyle name="xl210 2" xfId="599"/>
    <cellStyle name="xl211" xfId="600"/>
    <cellStyle name="xl211 2" xfId="601"/>
    <cellStyle name="xl212" xfId="602"/>
    <cellStyle name="xl212 2" xfId="603"/>
    <cellStyle name="xl213" xfId="604"/>
    <cellStyle name="xl213 2" xfId="605"/>
    <cellStyle name="xl214" xfId="606"/>
    <cellStyle name="xl214 2" xfId="607"/>
    <cellStyle name="xl215" xfId="608"/>
    <cellStyle name="xl215 2" xfId="609"/>
    <cellStyle name="xl22" xfId="610"/>
    <cellStyle name="xl22 2" xfId="611"/>
    <cellStyle name="xl22 3" xfId="612"/>
    <cellStyle name="xl22 4" xfId="613"/>
    <cellStyle name="xl23" xfId="614"/>
    <cellStyle name="xl23 2" xfId="615"/>
    <cellStyle name="xl23 3" xfId="616"/>
    <cellStyle name="xl23 4" xfId="617"/>
    <cellStyle name="xl24" xfId="618"/>
    <cellStyle name="xl24 2" xfId="619"/>
    <cellStyle name="xl24 3" xfId="620"/>
    <cellStyle name="xl24 4" xfId="621"/>
    <cellStyle name="xl25" xfId="622"/>
    <cellStyle name="xl25 2" xfId="623"/>
    <cellStyle name="xl25 3" xfId="624"/>
    <cellStyle name="xl25 4" xfId="625"/>
    <cellStyle name="xl26" xfId="626"/>
    <cellStyle name="xl26 2" xfId="627"/>
    <cellStyle name="xl26 3" xfId="628"/>
    <cellStyle name="xl26 4" xfId="629"/>
    <cellStyle name="xl27" xfId="630"/>
    <cellStyle name="xl27 2" xfId="631"/>
    <cellStyle name="xl27 3" xfId="632"/>
    <cellStyle name="xl27 4" xfId="633"/>
    <cellStyle name="xl28" xfId="634"/>
    <cellStyle name="xl28 2" xfId="635"/>
    <cellStyle name="xl28 3" xfId="636"/>
    <cellStyle name="xl29" xfId="637"/>
    <cellStyle name="xl29 2" xfId="638"/>
    <cellStyle name="xl29 3" xfId="639"/>
    <cellStyle name="xl30" xfId="640"/>
    <cellStyle name="xl30 2" xfId="641"/>
    <cellStyle name="xl30 3" xfId="642"/>
    <cellStyle name="xl31" xfId="643"/>
    <cellStyle name="xl31 2" xfId="644"/>
    <cellStyle name="xl31 3" xfId="645"/>
    <cellStyle name="xl32" xfId="646"/>
    <cellStyle name="xl32 2" xfId="647"/>
    <cellStyle name="xl32 3" xfId="648"/>
    <cellStyle name="xl33" xfId="649"/>
    <cellStyle name="xl33 2" xfId="650"/>
    <cellStyle name="xl33 3" xfId="651"/>
    <cellStyle name="xl34" xfId="652"/>
    <cellStyle name="xl34 2" xfId="653"/>
    <cellStyle name="xl34 3" xfId="654"/>
    <cellStyle name="xl34 4" xfId="655"/>
    <cellStyle name="xl35" xfId="656"/>
    <cellStyle name="xl35 2" xfId="657"/>
    <cellStyle name="xl35 3" xfId="658"/>
    <cellStyle name="xl35 4" xfId="659"/>
    <cellStyle name="xl36" xfId="660"/>
    <cellStyle name="xl36 2" xfId="661"/>
    <cellStyle name="xl36 3" xfId="662"/>
    <cellStyle name="xl36 4" xfId="663"/>
    <cellStyle name="xl37" xfId="664"/>
    <cellStyle name="xl37 2" xfId="665"/>
    <cellStyle name="xl37 3" xfId="666"/>
    <cellStyle name="xl37 4" xfId="667"/>
    <cellStyle name="xl38" xfId="668"/>
    <cellStyle name="xl38 2" xfId="669"/>
    <cellStyle name="xl38 3" xfId="670"/>
    <cellStyle name="xl38 4" xfId="671"/>
    <cellStyle name="xl39" xfId="672"/>
    <cellStyle name="xl39 2" xfId="673"/>
    <cellStyle name="xl39 3" xfId="674"/>
    <cellStyle name="xl40" xfId="675"/>
    <cellStyle name="xl40 2" xfId="676"/>
    <cellStyle name="xl40 3" xfId="677"/>
    <cellStyle name="xl41" xfId="678"/>
    <cellStyle name="xl41 2" xfId="679"/>
    <cellStyle name="xl41 3" xfId="680"/>
    <cellStyle name="xl42" xfId="681"/>
    <cellStyle name="xl42 2" xfId="682"/>
    <cellStyle name="xl42 3" xfId="683"/>
    <cellStyle name="xl43" xfId="684"/>
    <cellStyle name="xl43 2" xfId="685"/>
    <cellStyle name="xl43 3" xfId="686"/>
    <cellStyle name="xl44" xfId="687"/>
    <cellStyle name="xl44 2" xfId="688"/>
    <cellStyle name="xl44 3" xfId="689"/>
    <cellStyle name="xl45" xfId="690"/>
    <cellStyle name="xl45 2" xfId="691"/>
    <cellStyle name="xl45 3" xfId="692"/>
    <cellStyle name="xl45 4" xfId="693"/>
    <cellStyle name="xl46" xfId="694"/>
    <cellStyle name="xl46 2" xfId="695"/>
    <cellStyle name="xl46 3" xfId="696"/>
    <cellStyle name="xl46 4" xfId="697"/>
    <cellStyle name="xl47" xfId="698"/>
    <cellStyle name="xl47 2" xfId="699"/>
    <cellStyle name="xl47 3" xfId="700"/>
    <cellStyle name="xl48" xfId="701"/>
    <cellStyle name="xl48 2" xfId="702"/>
    <cellStyle name="xl48 3" xfId="703"/>
    <cellStyle name="xl49" xfId="704"/>
    <cellStyle name="xl49 2" xfId="705"/>
    <cellStyle name="xl49 3" xfId="706"/>
    <cellStyle name="xl50" xfId="707"/>
    <cellStyle name="xl50 2" xfId="708"/>
    <cellStyle name="xl50 3" xfId="709"/>
    <cellStyle name="xl51" xfId="710"/>
    <cellStyle name="xl51 2" xfId="711"/>
    <cellStyle name="xl51 3" xfId="712"/>
    <cellStyle name="xl52" xfId="713"/>
    <cellStyle name="xl52 2" xfId="714"/>
    <cellStyle name="xl52 3" xfId="715"/>
    <cellStyle name="xl53" xfId="716"/>
    <cellStyle name="xl53 2" xfId="717"/>
    <cellStyle name="xl53 3" xfId="718"/>
    <cellStyle name="xl54" xfId="719"/>
    <cellStyle name="xl54 2" xfId="720"/>
    <cellStyle name="xl54 3" xfId="721"/>
    <cellStyle name="xl55" xfId="722"/>
    <cellStyle name="xl55 2" xfId="723"/>
    <cellStyle name="xl55 3" xfId="724"/>
    <cellStyle name="xl56" xfId="725"/>
    <cellStyle name="xl56 2" xfId="726"/>
    <cellStyle name="xl56 3" xfId="727"/>
    <cellStyle name="xl57" xfId="728"/>
    <cellStyle name="xl57 2" xfId="729"/>
    <cellStyle name="xl57 3" xfId="730"/>
    <cellStyle name="xl58" xfId="731"/>
    <cellStyle name="xl58 2" xfId="732"/>
    <cellStyle name="xl58 3" xfId="733"/>
    <cellStyle name="xl59" xfId="734"/>
    <cellStyle name="xl59 2" xfId="735"/>
    <cellStyle name="xl59 3" xfId="736"/>
    <cellStyle name="xl60" xfId="737"/>
    <cellStyle name="xl60 2" xfId="738"/>
    <cellStyle name="xl61" xfId="739"/>
    <cellStyle name="xl61 2" xfId="740"/>
    <cellStyle name="xl61 3" xfId="741"/>
    <cellStyle name="xl62" xfId="742"/>
    <cellStyle name="xl62 2" xfId="743"/>
    <cellStyle name="xl63" xfId="744"/>
    <cellStyle name="xl63 2" xfId="745"/>
    <cellStyle name="xl64" xfId="746"/>
    <cellStyle name="xl64 2" xfId="747"/>
    <cellStyle name="xl64 3" xfId="748"/>
    <cellStyle name="xl65" xfId="749"/>
    <cellStyle name="xl65 2" xfId="750"/>
    <cellStyle name="xl65 3" xfId="751"/>
    <cellStyle name="xl66" xfId="752"/>
    <cellStyle name="xl66 2" xfId="753"/>
    <cellStyle name="xl67" xfId="754"/>
    <cellStyle name="xl67 2" xfId="755"/>
    <cellStyle name="xl68" xfId="756"/>
    <cellStyle name="xl68 2" xfId="757"/>
    <cellStyle name="xl69" xfId="758"/>
    <cellStyle name="xl69 2" xfId="759"/>
    <cellStyle name="xl70" xfId="760"/>
    <cellStyle name="xl70 2" xfId="761"/>
    <cellStyle name="xl71" xfId="762"/>
    <cellStyle name="xl71 2" xfId="763"/>
    <cellStyle name="xl72" xfId="764"/>
    <cellStyle name="xl72 2" xfId="765"/>
    <cellStyle name="xl73" xfId="766"/>
    <cellStyle name="xl73 2" xfId="767"/>
    <cellStyle name="xl73 3" xfId="768"/>
    <cellStyle name="xl74" xfId="769"/>
    <cellStyle name="xl74 2" xfId="770"/>
    <cellStyle name="xl75" xfId="771"/>
    <cellStyle name="xl75 2" xfId="772"/>
    <cellStyle name="xl76" xfId="773"/>
    <cellStyle name="xl76 2" xfId="774"/>
    <cellStyle name="xl76 3" xfId="775"/>
    <cellStyle name="xl77" xfId="776"/>
    <cellStyle name="xl77 2" xfId="777"/>
    <cellStyle name="xl78" xfId="778"/>
    <cellStyle name="xl78 2" xfId="779"/>
    <cellStyle name="xl78 3" xfId="780"/>
    <cellStyle name="xl78 4" xfId="781"/>
    <cellStyle name="xl78 5" xfId="782"/>
    <cellStyle name="xl79" xfId="783"/>
    <cellStyle name="xl79 2" xfId="784"/>
    <cellStyle name="xl79 3" xfId="785"/>
    <cellStyle name="xl79 4" xfId="786"/>
    <cellStyle name="xl79 5" xfId="787"/>
    <cellStyle name="xl80" xfId="788"/>
    <cellStyle name="xl80 2" xfId="789"/>
    <cellStyle name="xl80 3" xfId="790"/>
    <cellStyle name="xl80 4" xfId="791"/>
    <cellStyle name="xl80 5" xfId="792"/>
    <cellStyle name="xl81" xfId="793"/>
    <cellStyle name="xl81 2" xfId="794"/>
    <cellStyle name="xl81 3" xfId="795"/>
    <cellStyle name="xl81 4" xfId="796"/>
    <cellStyle name="xl81 5" xfId="797"/>
    <cellStyle name="xl82" xfId="798"/>
    <cellStyle name="xl82 2" xfId="799"/>
    <cellStyle name="xl82 3" xfId="800"/>
    <cellStyle name="xl82 4" xfId="801"/>
    <cellStyle name="xl82 5" xfId="802"/>
    <cellStyle name="xl83" xfId="803"/>
    <cellStyle name="xl83 2" xfId="804"/>
    <cellStyle name="xl83 3" xfId="805"/>
    <cellStyle name="xl83 4" xfId="806"/>
    <cellStyle name="xl83 5" xfId="807"/>
    <cellStyle name="xl84" xfId="808"/>
    <cellStyle name="xl84 2" xfId="809"/>
    <cellStyle name="xl84 3" xfId="810"/>
    <cellStyle name="xl84 4" xfId="811"/>
    <cellStyle name="xl84 5" xfId="812"/>
    <cellStyle name="xl85" xfId="813"/>
    <cellStyle name="xl85 2" xfId="814"/>
    <cellStyle name="xl85 3" xfId="815"/>
    <cellStyle name="xl85 4" xfId="816"/>
    <cellStyle name="xl85 5" xfId="817"/>
    <cellStyle name="xl86" xfId="818"/>
    <cellStyle name="xl86 2" xfId="819"/>
    <cellStyle name="xl86 3" xfId="820"/>
    <cellStyle name="xl86 4" xfId="821"/>
    <cellStyle name="xl86 5" xfId="822"/>
    <cellStyle name="xl87" xfId="823"/>
    <cellStyle name="xl87 2" xfId="824"/>
    <cellStyle name="xl87 3" xfId="825"/>
    <cellStyle name="xl87 4" xfId="826"/>
    <cellStyle name="xl87 5" xfId="827"/>
    <cellStyle name="xl88" xfId="828"/>
    <cellStyle name="xl88 2" xfId="829"/>
    <cellStyle name="xl88 3" xfId="830"/>
    <cellStyle name="xl88 4" xfId="831"/>
    <cellStyle name="xl88 5" xfId="832"/>
    <cellStyle name="xl89" xfId="833"/>
    <cellStyle name="xl89 2" xfId="834"/>
    <cellStyle name="xl89 3" xfId="835"/>
    <cellStyle name="xl89 4" xfId="836"/>
    <cellStyle name="xl89 5" xfId="837"/>
    <cellStyle name="xl90" xfId="838"/>
    <cellStyle name="xl90 2" xfId="839"/>
    <cellStyle name="xl90 3" xfId="840"/>
    <cellStyle name="xl90 4" xfId="841"/>
    <cellStyle name="xl90 5" xfId="842"/>
    <cellStyle name="xl91" xfId="843"/>
    <cellStyle name="xl91 2" xfId="844"/>
    <cellStyle name="xl91 3" xfId="845"/>
    <cellStyle name="xl91 4" xfId="846"/>
    <cellStyle name="xl91 5" xfId="847"/>
    <cellStyle name="xl92" xfId="848"/>
    <cellStyle name="xl92 2" xfId="849"/>
    <cellStyle name="xl92 3" xfId="850"/>
    <cellStyle name="xl92 4" xfId="851"/>
    <cellStyle name="xl92 5" xfId="852"/>
    <cellStyle name="xl93" xfId="853"/>
    <cellStyle name="xl93 2" xfId="854"/>
    <cellStyle name="xl93 3" xfId="855"/>
    <cellStyle name="xl93 4" xfId="856"/>
    <cellStyle name="xl93 5" xfId="857"/>
    <cellStyle name="xl94" xfId="858"/>
    <cellStyle name="xl94 2" xfId="859"/>
    <cellStyle name="xl94 3" xfId="860"/>
    <cellStyle name="xl94 4" xfId="861"/>
    <cellStyle name="xl94 5" xfId="862"/>
    <cellStyle name="xl95" xfId="863"/>
    <cellStyle name="xl95 2" xfId="864"/>
    <cellStyle name="xl95 3" xfId="865"/>
    <cellStyle name="xl95 4" xfId="866"/>
    <cellStyle name="xl95 5" xfId="867"/>
    <cellStyle name="xl96" xfId="868"/>
    <cellStyle name="xl96 2" xfId="869"/>
    <cellStyle name="xl96 3" xfId="870"/>
    <cellStyle name="xl96 4" xfId="871"/>
    <cellStyle name="xl96 5" xfId="872"/>
    <cellStyle name="xl97" xfId="873"/>
    <cellStyle name="xl97 2" xfId="874"/>
    <cellStyle name="xl97 3" xfId="875"/>
    <cellStyle name="xl97 4" xfId="876"/>
    <cellStyle name="xl97 5" xfId="877"/>
    <cellStyle name="xl98" xfId="878"/>
    <cellStyle name="xl98 2" xfId="879"/>
    <cellStyle name="xl98 3" xfId="880"/>
    <cellStyle name="xl98 4" xfId="881"/>
    <cellStyle name="xl98 5" xfId="882"/>
    <cellStyle name="xl99" xfId="883"/>
    <cellStyle name="xl99 2" xfId="884"/>
    <cellStyle name="xl99 3" xfId="885"/>
    <cellStyle name="xl99 4" xfId="886"/>
    <cellStyle name="xl99 5" xfId="887"/>
    <cellStyle name="Акцент1" xfId="888"/>
    <cellStyle name="Акцент1 2" xfId="889"/>
    <cellStyle name="Акцент2" xfId="890"/>
    <cellStyle name="Акцент2 2" xfId="891"/>
    <cellStyle name="Акцент3" xfId="892"/>
    <cellStyle name="Акцент3 2" xfId="893"/>
    <cellStyle name="Акцент4" xfId="894"/>
    <cellStyle name="Акцент4 2" xfId="895"/>
    <cellStyle name="Акцент5" xfId="896"/>
    <cellStyle name="Акцент5 2" xfId="897"/>
    <cellStyle name="Акцент6" xfId="898"/>
    <cellStyle name="Акцент6 2" xfId="899"/>
    <cellStyle name="Ввод " xfId="900"/>
    <cellStyle name="Вывод" xfId="901"/>
    <cellStyle name="Вычисление" xfId="902"/>
    <cellStyle name="Currency" xfId="903"/>
    <cellStyle name="Currency [0]" xfId="904"/>
    <cellStyle name="Заголовок 1" xfId="905"/>
    <cellStyle name="Заголовок 2" xfId="906"/>
    <cellStyle name="Заголовок 3" xfId="907"/>
    <cellStyle name="Заголовок 4" xfId="908"/>
    <cellStyle name="Заголовок 4 2" xfId="909"/>
    <cellStyle name="Итог" xfId="910"/>
    <cellStyle name="Контрольная ячейка" xfId="911"/>
    <cellStyle name="Название" xfId="912"/>
    <cellStyle name="Название 2" xfId="913"/>
    <cellStyle name="Нейтральный" xfId="914"/>
    <cellStyle name="Нейтральный 2" xfId="915"/>
    <cellStyle name="Обычный 10" xfId="916"/>
    <cellStyle name="Обычный 11" xfId="917"/>
    <cellStyle name="Обычный 12" xfId="918"/>
    <cellStyle name="Обычный 13" xfId="919"/>
    <cellStyle name="Обычный 14" xfId="920"/>
    <cellStyle name="Обычный 15" xfId="921"/>
    <cellStyle name="Обычный 16" xfId="922"/>
    <cellStyle name="Обычный 17" xfId="923"/>
    <cellStyle name="Обычный 18" xfId="924"/>
    <cellStyle name="Обычный 19" xfId="925"/>
    <cellStyle name="Обычный 2" xfId="926"/>
    <cellStyle name="Обычный 2 2" xfId="927"/>
    <cellStyle name="Обычный 20" xfId="928"/>
    <cellStyle name="Обычный 21" xfId="929"/>
    <cellStyle name="Обычный 22" xfId="930"/>
    <cellStyle name="Обычный 3" xfId="931"/>
    <cellStyle name="Обычный 4" xfId="932"/>
    <cellStyle name="Обычный 5" xfId="933"/>
    <cellStyle name="Обычный 6" xfId="934"/>
    <cellStyle name="Обычный 7" xfId="935"/>
    <cellStyle name="Обычный 8" xfId="936"/>
    <cellStyle name="Обычный 9" xfId="937"/>
    <cellStyle name="Плохой" xfId="938"/>
    <cellStyle name="Плохой 2" xfId="939"/>
    <cellStyle name="Пояснение" xfId="940"/>
    <cellStyle name="Пояснение 2" xfId="941"/>
    <cellStyle name="Примечание" xfId="942"/>
    <cellStyle name="Примечание 2" xfId="943"/>
    <cellStyle name="Percent" xfId="944"/>
    <cellStyle name="Связанная ячейка" xfId="945"/>
    <cellStyle name="Текст предупреждения" xfId="946"/>
    <cellStyle name="Текст предупреждения 2" xfId="947"/>
    <cellStyle name="Comma" xfId="948"/>
    <cellStyle name="Comma [0]" xfId="949"/>
    <cellStyle name="Хороший" xfId="950"/>
    <cellStyle name="Хороший 2" xfId="95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3"/>
  <sheetViews>
    <sheetView view="pageBreakPreview" zoomScaleNormal="90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27.421875" style="101" customWidth="1"/>
    <col min="2" max="2" width="79.57421875" style="100" customWidth="1"/>
    <col min="3" max="3" width="20.28125" style="100" customWidth="1"/>
    <col min="4" max="4" width="17.7109375" style="100" customWidth="1"/>
    <col min="5" max="5" width="15.28125" style="100" customWidth="1"/>
    <col min="6" max="16384" width="9.140625" style="100" customWidth="1"/>
  </cols>
  <sheetData>
    <row r="1" spans="3:5" ht="18.75" customHeight="1">
      <c r="C1" s="120"/>
      <c r="D1" s="124" t="s">
        <v>462</v>
      </c>
      <c r="E1" s="124"/>
    </row>
    <row r="2" spans="3:5" ht="18.75" customHeight="1">
      <c r="C2" s="120"/>
      <c r="D2" s="124" t="s">
        <v>266</v>
      </c>
      <c r="E2" s="124"/>
    </row>
    <row r="3" spans="3:5" ht="18.75" customHeight="1">
      <c r="C3" s="120"/>
      <c r="D3" s="124" t="s">
        <v>265</v>
      </c>
      <c r="E3" s="124"/>
    </row>
    <row r="4" spans="3:5" ht="18.75" customHeight="1">
      <c r="C4" s="120"/>
      <c r="D4" s="124" t="s">
        <v>646</v>
      </c>
      <c r="E4" s="124"/>
    </row>
    <row r="5" spans="3:5" ht="15.75">
      <c r="C5" s="119"/>
      <c r="D5" s="119"/>
      <c r="E5" s="119"/>
    </row>
    <row r="6" spans="1:5" ht="15.75" customHeight="1">
      <c r="A6" s="127" t="s">
        <v>1008</v>
      </c>
      <c r="B6" s="127"/>
      <c r="C6" s="127"/>
      <c r="D6" s="127"/>
      <c r="E6" s="127"/>
    </row>
    <row r="7" spans="1:5" ht="15.75">
      <c r="A7" s="118"/>
      <c r="B7" s="117"/>
      <c r="C7" s="116"/>
      <c r="D7" s="115"/>
      <c r="E7" s="114" t="s">
        <v>1007</v>
      </c>
    </row>
    <row r="8" spans="1:5" ht="19.5" customHeight="1">
      <c r="A8" s="121" t="s">
        <v>1006</v>
      </c>
      <c r="B8" s="121" t="s">
        <v>1005</v>
      </c>
      <c r="C8" s="121" t="s">
        <v>1013</v>
      </c>
      <c r="D8" s="121" t="s">
        <v>1014</v>
      </c>
      <c r="E8" s="121" t="s">
        <v>76</v>
      </c>
    </row>
    <row r="9" spans="1:5" ht="36.75" customHeight="1">
      <c r="A9" s="122"/>
      <c r="B9" s="122"/>
      <c r="C9" s="122"/>
      <c r="D9" s="122"/>
      <c r="E9" s="122"/>
    </row>
    <row r="10" spans="1:5" ht="26.25" customHeight="1">
      <c r="A10" s="123"/>
      <c r="B10" s="123"/>
      <c r="C10" s="123"/>
      <c r="D10" s="123"/>
      <c r="E10" s="123"/>
    </row>
    <row r="11" spans="1:5" ht="15.75" customHeight="1">
      <c r="A11" s="112" t="s">
        <v>1</v>
      </c>
      <c r="B11" s="111" t="s">
        <v>1004</v>
      </c>
      <c r="C11" s="110">
        <f>C12+C18+C28+C36+C41+C55+C61+C65+C71+C95</f>
        <v>359866038</v>
      </c>
      <c r="D11" s="110">
        <f>D12+D18+D28+D36+D41+D55+D61+D65+D71+D95</f>
        <v>370495209.21999997</v>
      </c>
      <c r="E11" s="109">
        <f aca="true" t="shared" si="0" ref="E11:E31">D11/C11*100</f>
        <v>102.95364666226156</v>
      </c>
    </row>
    <row r="12" spans="1:5" ht="15.75" customHeight="1">
      <c r="A12" s="112" t="s">
        <v>2</v>
      </c>
      <c r="B12" s="111" t="s">
        <v>1003</v>
      </c>
      <c r="C12" s="110">
        <f>C13</f>
        <v>277500000</v>
      </c>
      <c r="D12" s="110">
        <f>D13</f>
        <v>285794844.3</v>
      </c>
      <c r="E12" s="109">
        <f t="shared" si="0"/>
        <v>102.98913308108109</v>
      </c>
    </row>
    <row r="13" spans="1:5" ht="15.75">
      <c r="A13" s="108" t="s">
        <v>3</v>
      </c>
      <c r="B13" s="107" t="s">
        <v>1002</v>
      </c>
      <c r="C13" s="106">
        <f>C14+C15+C16+C17</f>
        <v>277500000</v>
      </c>
      <c r="D13" s="106">
        <f>D14+D15+D16+D17</f>
        <v>285794844.3</v>
      </c>
      <c r="E13" s="105">
        <f t="shared" si="0"/>
        <v>102.98913308108109</v>
      </c>
    </row>
    <row r="14" spans="1:5" ht="63">
      <c r="A14" s="108" t="s">
        <v>4</v>
      </c>
      <c r="B14" s="107" t="s">
        <v>1001</v>
      </c>
      <c r="C14" s="106">
        <v>252278374</v>
      </c>
      <c r="D14" s="106">
        <v>265100812.62</v>
      </c>
      <c r="E14" s="105">
        <f t="shared" si="0"/>
        <v>105.08265469476983</v>
      </c>
    </row>
    <row r="15" spans="1:5" ht="94.5" customHeight="1">
      <c r="A15" s="108" t="s">
        <v>5</v>
      </c>
      <c r="B15" s="107" t="s">
        <v>1000</v>
      </c>
      <c r="C15" s="106">
        <v>17779014</v>
      </c>
      <c r="D15" s="106">
        <v>14587432.36</v>
      </c>
      <c r="E15" s="105">
        <f t="shared" si="0"/>
        <v>82.04860157036829</v>
      </c>
    </row>
    <row r="16" spans="1:5" ht="45.75" customHeight="1">
      <c r="A16" s="108" t="s">
        <v>6</v>
      </c>
      <c r="B16" s="107" t="s">
        <v>999</v>
      </c>
      <c r="C16" s="106">
        <v>5449207</v>
      </c>
      <c r="D16" s="106">
        <v>4090462.71</v>
      </c>
      <c r="E16" s="105">
        <f t="shared" si="0"/>
        <v>75.06528399453352</v>
      </c>
    </row>
    <row r="17" spans="1:5" ht="78.75">
      <c r="A17" s="108" t="s">
        <v>7</v>
      </c>
      <c r="B17" s="107" t="s">
        <v>998</v>
      </c>
      <c r="C17" s="106">
        <v>1993405</v>
      </c>
      <c r="D17" s="106">
        <v>2016136.61</v>
      </c>
      <c r="E17" s="105">
        <f t="shared" si="0"/>
        <v>101.14034077370128</v>
      </c>
    </row>
    <row r="18" spans="1:5" ht="31.5">
      <c r="A18" s="112" t="s">
        <v>8</v>
      </c>
      <c r="B18" s="111" t="s">
        <v>997</v>
      </c>
      <c r="C18" s="110">
        <f>C19</f>
        <v>20493852</v>
      </c>
      <c r="D18" s="110">
        <f>D19</f>
        <v>20408369.01</v>
      </c>
      <c r="E18" s="109">
        <f t="shared" si="0"/>
        <v>99.58288471098552</v>
      </c>
    </row>
    <row r="19" spans="1:5" ht="31.5">
      <c r="A19" s="108" t="s">
        <v>9</v>
      </c>
      <c r="B19" s="107" t="s">
        <v>996</v>
      </c>
      <c r="C19" s="106">
        <v>20493852</v>
      </c>
      <c r="D19" s="106">
        <v>20408369.01</v>
      </c>
      <c r="E19" s="105">
        <f t="shared" si="0"/>
        <v>99.58288471098552</v>
      </c>
    </row>
    <row r="20" spans="1:5" ht="63">
      <c r="A20" s="108" t="s">
        <v>10</v>
      </c>
      <c r="B20" s="107" t="s">
        <v>995</v>
      </c>
      <c r="C20" s="106">
        <v>9235619</v>
      </c>
      <c r="D20" s="106">
        <v>9289545.82</v>
      </c>
      <c r="E20" s="105">
        <f t="shared" si="0"/>
        <v>100.58390044024121</v>
      </c>
    </row>
    <row r="21" spans="1:5" ht="94.5">
      <c r="A21" s="108" t="s">
        <v>994</v>
      </c>
      <c r="B21" s="107" t="s">
        <v>993</v>
      </c>
      <c r="C21" s="106">
        <v>9235619</v>
      </c>
      <c r="D21" s="106">
        <v>9289545.82</v>
      </c>
      <c r="E21" s="105">
        <f t="shared" si="0"/>
        <v>100.58390044024121</v>
      </c>
    </row>
    <row r="22" spans="1:5" ht="78.75">
      <c r="A22" s="108" t="s">
        <v>11</v>
      </c>
      <c r="B22" s="107" t="s">
        <v>992</v>
      </c>
      <c r="C22" s="106">
        <v>67222</v>
      </c>
      <c r="D22" s="106">
        <v>68280.61</v>
      </c>
      <c r="E22" s="105">
        <f t="shared" si="0"/>
        <v>101.57479694147749</v>
      </c>
    </row>
    <row r="23" spans="1:5" ht="110.25">
      <c r="A23" s="108" t="s">
        <v>991</v>
      </c>
      <c r="B23" s="107" t="s">
        <v>990</v>
      </c>
      <c r="C23" s="106">
        <v>67222</v>
      </c>
      <c r="D23" s="106">
        <v>68280.61</v>
      </c>
      <c r="E23" s="105">
        <f t="shared" si="0"/>
        <v>101.57479694147749</v>
      </c>
    </row>
    <row r="24" spans="1:5" ht="63">
      <c r="A24" s="108" t="s">
        <v>12</v>
      </c>
      <c r="B24" s="107" t="s">
        <v>989</v>
      </c>
      <c r="C24" s="106">
        <v>12526601</v>
      </c>
      <c r="D24" s="106">
        <v>12410864.82</v>
      </c>
      <c r="E24" s="105">
        <f t="shared" si="0"/>
        <v>99.07607674260561</v>
      </c>
    </row>
    <row r="25" spans="1:5" ht="94.5">
      <c r="A25" s="108" t="s">
        <v>988</v>
      </c>
      <c r="B25" s="107" t="s">
        <v>987</v>
      </c>
      <c r="C25" s="106">
        <v>12526601</v>
      </c>
      <c r="D25" s="106">
        <v>12410864.82</v>
      </c>
      <c r="E25" s="105">
        <f t="shared" si="0"/>
        <v>99.07607674260561</v>
      </c>
    </row>
    <row r="26" spans="1:5" ht="63">
      <c r="A26" s="108" t="s">
        <v>13</v>
      </c>
      <c r="B26" s="107" t="s">
        <v>986</v>
      </c>
      <c r="C26" s="106">
        <v>-1335590</v>
      </c>
      <c r="D26" s="106">
        <v>-1360322.24</v>
      </c>
      <c r="E26" s="105">
        <f t="shared" si="0"/>
        <v>101.85178385582401</v>
      </c>
    </row>
    <row r="27" spans="1:5" ht="94.5">
      <c r="A27" s="108" t="s">
        <v>985</v>
      </c>
      <c r="B27" s="107" t="s">
        <v>984</v>
      </c>
      <c r="C27" s="106">
        <v>-1335590</v>
      </c>
      <c r="D27" s="106">
        <v>-1360322.24</v>
      </c>
      <c r="E27" s="105">
        <f t="shared" si="0"/>
        <v>101.85178385582401</v>
      </c>
    </row>
    <row r="28" spans="1:5" ht="15.75">
      <c r="A28" s="112" t="s">
        <v>14</v>
      </c>
      <c r="B28" s="111" t="s">
        <v>983</v>
      </c>
      <c r="C28" s="110">
        <f>C29+C32+C34</f>
        <v>27259024</v>
      </c>
      <c r="D28" s="110">
        <f>D29+D32+D34</f>
        <v>27487386.64</v>
      </c>
      <c r="E28" s="109">
        <f t="shared" si="0"/>
        <v>100.8377506105868</v>
      </c>
    </row>
    <row r="29" spans="1:5" ht="15.75">
      <c r="A29" s="108" t="s">
        <v>15</v>
      </c>
      <c r="B29" s="107" t="s">
        <v>982</v>
      </c>
      <c r="C29" s="106">
        <f>C30+C31</f>
        <v>22500024</v>
      </c>
      <c r="D29" s="106">
        <f>D30+D31</f>
        <v>22965692.11</v>
      </c>
      <c r="E29" s="105">
        <f t="shared" si="0"/>
        <v>102.06963383683501</v>
      </c>
    </row>
    <row r="30" spans="1:5" ht="15.75">
      <c r="A30" s="108" t="s">
        <v>16</v>
      </c>
      <c r="B30" s="107" t="s">
        <v>982</v>
      </c>
      <c r="C30" s="106">
        <v>22493382</v>
      </c>
      <c r="D30" s="106">
        <v>22959049.87</v>
      </c>
      <c r="E30" s="105">
        <f t="shared" si="0"/>
        <v>102.07024390551854</v>
      </c>
    </row>
    <row r="31" spans="1:5" ht="31.5">
      <c r="A31" s="108" t="s">
        <v>17</v>
      </c>
      <c r="B31" s="107" t="s">
        <v>981</v>
      </c>
      <c r="C31" s="106">
        <v>6642</v>
      </c>
      <c r="D31" s="106">
        <v>6642.24</v>
      </c>
      <c r="E31" s="105">
        <f t="shared" si="0"/>
        <v>100.00361336946702</v>
      </c>
    </row>
    <row r="32" spans="1:5" ht="15.75">
      <c r="A32" s="108" t="s">
        <v>18</v>
      </c>
      <c r="B32" s="107" t="s">
        <v>980</v>
      </c>
      <c r="C32" s="106">
        <f>C33</f>
        <v>3559000</v>
      </c>
      <c r="D32" s="106">
        <f>D33</f>
        <v>3567746.39</v>
      </c>
      <c r="E32" s="105"/>
    </row>
    <row r="33" spans="1:5" ht="15.75">
      <c r="A33" s="108" t="s">
        <v>19</v>
      </c>
      <c r="B33" s="107" t="s">
        <v>980</v>
      </c>
      <c r="C33" s="106">
        <v>3559000</v>
      </c>
      <c r="D33" s="106">
        <v>3567746.39</v>
      </c>
      <c r="E33" s="105">
        <f aca="true" t="shared" si="1" ref="E33:E74">D33/C33*100</f>
        <v>100.2457541444226</v>
      </c>
    </row>
    <row r="34" spans="1:5" ht="31.5">
      <c r="A34" s="108" t="s">
        <v>20</v>
      </c>
      <c r="B34" s="107" t="s">
        <v>979</v>
      </c>
      <c r="C34" s="106">
        <f>C35</f>
        <v>1200000</v>
      </c>
      <c r="D34" s="106">
        <f>D35</f>
        <v>953948.14</v>
      </c>
      <c r="E34" s="105">
        <f t="shared" si="1"/>
        <v>79.49567833333333</v>
      </c>
    </row>
    <row r="35" spans="1:5" ht="31.5">
      <c r="A35" s="108" t="s">
        <v>21</v>
      </c>
      <c r="B35" s="107" t="s">
        <v>978</v>
      </c>
      <c r="C35" s="106">
        <v>1200000</v>
      </c>
      <c r="D35" s="106">
        <v>953948.14</v>
      </c>
      <c r="E35" s="105">
        <f t="shared" si="1"/>
        <v>79.49567833333333</v>
      </c>
    </row>
    <row r="36" spans="1:5" ht="15.75">
      <c r="A36" s="112" t="s">
        <v>22</v>
      </c>
      <c r="B36" s="111" t="s">
        <v>977</v>
      </c>
      <c r="C36" s="110">
        <f>C37+C39</f>
        <v>90000</v>
      </c>
      <c r="D36" s="110">
        <f>D37+D39</f>
        <v>93134.26</v>
      </c>
      <c r="E36" s="109">
        <f t="shared" si="1"/>
        <v>103.48251111111111</v>
      </c>
    </row>
    <row r="37" spans="1:5" ht="31.5">
      <c r="A37" s="108" t="s">
        <v>976</v>
      </c>
      <c r="B37" s="107" t="s">
        <v>975</v>
      </c>
      <c r="C37" s="106">
        <f>C38</f>
        <v>85000</v>
      </c>
      <c r="D37" s="106">
        <f>D38</f>
        <v>88134.26</v>
      </c>
      <c r="E37" s="105">
        <f t="shared" si="1"/>
        <v>103.68736470588236</v>
      </c>
    </row>
    <row r="38" spans="1:5" ht="47.25">
      <c r="A38" s="108" t="s">
        <v>974</v>
      </c>
      <c r="B38" s="107" t="s">
        <v>973</v>
      </c>
      <c r="C38" s="106">
        <v>85000</v>
      </c>
      <c r="D38" s="106">
        <v>88134.26</v>
      </c>
      <c r="E38" s="105">
        <f t="shared" si="1"/>
        <v>103.68736470588236</v>
      </c>
    </row>
    <row r="39" spans="1:5" ht="31.5">
      <c r="A39" s="108" t="s">
        <v>972</v>
      </c>
      <c r="B39" s="107" t="s">
        <v>971</v>
      </c>
      <c r="C39" s="106">
        <f>C40</f>
        <v>5000</v>
      </c>
      <c r="D39" s="106">
        <f>D40</f>
        <v>5000</v>
      </c>
      <c r="E39" s="105">
        <f t="shared" si="1"/>
        <v>100</v>
      </c>
    </row>
    <row r="40" spans="1:5" ht="31.5">
      <c r="A40" s="108" t="s">
        <v>970</v>
      </c>
      <c r="B40" s="107" t="s">
        <v>969</v>
      </c>
      <c r="C40" s="106">
        <v>5000</v>
      </c>
      <c r="D40" s="106">
        <v>5000</v>
      </c>
      <c r="E40" s="105">
        <f t="shared" si="1"/>
        <v>100</v>
      </c>
    </row>
    <row r="41" spans="1:5" ht="31.5">
      <c r="A41" s="112" t="s">
        <v>23</v>
      </c>
      <c r="B41" s="111" t="s">
        <v>968</v>
      </c>
      <c r="C41" s="110">
        <f>C42+C49+C52</f>
        <v>24454284</v>
      </c>
      <c r="D41" s="110">
        <f>D42+D49+D52</f>
        <v>26171508.84</v>
      </c>
      <c r="E41" s="109">
        <f t="shared" si="1"/>
        <v>107.02218408848118</v>
      </c>
    </row>
    <row r="42" spans="1:5" ht="78.75">
      <c r="A42" s="108" t="s">
        <v>24</v>
      </c>
      <c r="B42" s="107" t="s">
        <v>967</v>
      </c>
      <c r="C42" s="106">
        <f>C43+C45+C47</f>
        <v>23913086</v>
      </c>
      <c r="D42" s="106">
        <f>D43+D45+D47</f>
        <v>25630193.88</v>
      </c>
      <c r="E42" s="105">
        <f t="shared" si="1"/>
        <v>107.18062018427901</v>
      </c>
    </row>
    <row r="43" spans="1:5" ht="63">
      <c r="A43" s="108" t="s">
        <v>25</v>
      </c>
      <c r="B43" s="107" t="s">
        <v>966</v>
      </c>
      <c r="C43" s="106">
        <f>C44</f>
        <v>22887086</v>
      </c>
      <c r="D43" s="106">
        <f>D44</f>
        <v>24582095.06</v>
      </c>
      <c r="E43" s="105">
        <f t="shared" si="1"/>
        <v>107.40596273374425</v>
      </c>
    </row>
    <row r="44" spans="1:5" ht="78.75">
      <c r="A44" s="108" t="s">
        <v>299</v>
      </c>
      <c r="B44" s="107" t="s">
        <v>965</v>
      </c>
      <c r="C44" s="106">
        <v>22887086</v>
      </c>
      <c r="D44" s="106">
        <v>24582095.06</v>
      </c>
      <c r="E44" s="105">
        <f t="shared" si="1"/>
        <v>107.40596273374425</v>
      </c>
    </row>
    <row r="45" spans="1:5" ht="63">
      <c r="A45" s="108" t="s">
        <v>26</v>
      </c>
      <c r="B45" s="107" t="s">
        <v>964</v>
      </c>
      <c r="C45" s="106">
        <f>C46</f>
        <v>173000</v>
      </c>
      <c r="D45" s="106">
        <f>D46</f>
        <v>200805.77</v>
      </c>
      <c r="E45" s="105">
        <f t="shared" si="1"/>
        <v>116.07269942196532</v>
      </c>
    </row>
    <row r="46" spans="1:5" ht="63">
      <c r="A46" s="108" t="s">
        <v>963</v>
      </c>
      <c r="B46" s="107" t="s">
        <v>962</v>
      </c>
      <c r="C46" s="106">
        <v>173000</v>
      </c>
      <c r="D46" s="106">
        <v>200805.77</v>
      </c>
      <c r="E46" s="105">
        <f t="shared" si="1"/>
        <v>116.07269942196532</v>
      </c>
    </row>
    <row r="47" spans="1:5" ht="78.75">
      <c r="A47" s="108" t="s">
        <v>27</v>
      </c>
      <c r="B47" s="107" t="s">
        <v>961</v>
      </c>
      <c r="C47" s="106">
        <f>C48</f>
        <v>853000</v>
      </c>
      <c r="D47" s="106">
        <f>D48</f>
        <v>847293.05</v>
      </c>
      <c r="E47" s="105">
        <f t="shared" si="1"/>
        <v>99.33095545134819</v>
      </c>
    </row>
    <row r="48" spans="1:5" ht="46.5" customHeight="1">
      <c r="A48" s="108" t="s">
        <v>28</v>
      </c>
      <c r="B48" s="107" t="s">
        <v>960</v>
      </c>
      <c r="C48" s="106">
        <v>853000</v>
      </c>
      <c r="D48" s="106">
        <v>847293.05</v>
      </c>
      <c r="E48" s="105">
        <f t="shared" si="1"/>
        <v>99.33095545134819</v>
      </c>
    </row>
    <row r="49" spans="1:5" ht="18" customHeight="1">
      <c r="A49" s="108" t="s">
        <v>29</v>
      </c>
      <c r="B49" s="107" t="s">
        <v>959</v>
      </c>
      <c r="C49" s="106">
        <f>C50</f>
        <v>12198</v>
      </c>
      <c r="D49" s="106">
        <f>D50</f>
        <v>12198</v>
      </c>
      <c r="E49" s="105">
        <f t="shared" si="1"/>
        <v>100</v>
      </c>
    </row>
    <row r="50" spans="1:5" ht="47.25">
      <c r="A50" s="108" t="s">
        <v>30</v>
      </c>
      <c r="B50" s="107" t="s">
        <v>958</v>
      </c>
      <c r="C50" s="106">
        <f>C51</f>
        <v>12198</v>
      </c>
      <c r="D50" s="106">
        <f>D51</f>
        <v>12198</v>
      </c>
      <c r="E50" s="105">
        <f t="shared" si="1"/>
        <v>100</v>
      </c>
    </row>
    <row r="51" spans="1:5" ht="47.25">
      <c r="A51" s="108" t="s">
        <v>31</v>
      </c>
      <c r="B51" s="107" t="s">
        <v>957</v>
      </c>
      <c r="C51" s="106">
        <v>12198</v>
      </c>
      <c r="D51" s="106">
        <v>12198</v>
      </c>
      <c r="E51" s="105">
        <f t="shared" si="1"/>
        <v>100</v>
      </c>
    </row>
    <row r="52" spans="1:5" ht="78.75">
      <c r="A52" s="108" t="s">
        <v>32</v>
      </c>
      <c r="B52" s="107" t="s">
        <v>956</v>
      </c>
      <c r="C52" s="106">
        <f>C53</f>
        <v>529000</v>
      </c>
      <c r="D52" s="106">
        <f>D53</f>
        <v>529116.96</v>
      </c>
      <c r="E52" s="105">
        <f t="shared" si="1"/>
        <v>100.02210964083176</v>
      </c>
    </row>
    <row r="53" spans="1:5" ht="78.75">
      <c r="A53" s="108" t="s">
        <v>33</v>
      </c>
      <c r="B53" s="107" t="s">
        <v>955</v>
      </c>
      <c r="C53" s="106">
        <f>C54</f>
        <v>529000</v>
      </c>
      <c r="D53" s="106">
        <f>D54</f>
        <v>529116.96</v>
      </c>
      <c r="E53" s="105">
        <f t="shared" si="1"/>
        <v>100.02210964083176</v>
      </c>
    </row>
    <row r="54" spans="1:5" ht="63">
      <c r="A54" s="108" t="s">
        <v>34</v>
      </c>
      <c r="B54" s="107" t="s">
        <v>954</v>
      </c>
      <c r="C54" s="106">
        <v>529000</v>
      </c>
      <c r="D54" s="106">
        <v>529116.96</v>
      </c>
      <c r="E54" s="105">
        <f t="shared" si="1"/>
        <v>100.02210964083176</v>
      </c>
    </row>
    <row r="55" spans="1:5" ht="15.75">
      <c r="A55" s="112" t="s">
        <v>35</v>
      </c>
      <c r="B55" s="111" t="s">
        <v>953</v>
      </c>
      <c r="C55" s="110">
        <f>C56</f>
        <v>770000</v>
      </c>
      <c r="D55" s="110">
        <f>D56</f>
        <v>774247.6799999999</v>
      </c>
      <c r="E55" s="109">
        <f t="shared" si="1"/>
        <v>100.55164675324674</v>
      </c>
    </row>
    <row r="56" spans="1:5" ht="15.75">
      <c r="A56" s="108" t="s">
        <v>36</v>
      </c>
      <c r="B56" s="107" t="s">
        <v>952</v>
      </c>
      <c r="C56" s="106">
        <f>C57++C58+C59</f>
        <v>770000</v>
      </c>
      <c r="D56" s="106">
        <f>D57++D58+D59</f>
        <v>774247.6799999999</v>
      </c>
      <c r="E56" s="105">
        <f t="shared" si="1"/>
        <v>100.55164675324674</v>
      </c>
    </row>
    <row r="57" spans="1:5" ht="31.5">
      <c r="A57" s="108" t="s">
        <v>37</v>
      </c>
      <c r="B57" s="107" t="s">
        <v>951</v>
      </c>
      <c r="C57" s="106">
        <v>312744</v>
      </c>
      <c r="D57" s="106">
        <v>320664.14</v>
      </c>
      <c r="E57" s="105">
        <f t="shared" si="1"/>
        <v>102.5324674494155</v>
      </c>
    </row>
    <row r="58" spans="1:5" ht="15.75">
      <c r="A58" s="108" t="s">
        <v>38</v>
      </c>
      <c r="B58" s="107" t="s">
        <v>950</v>
      </c>
      <c r="C58" s="106">
        <v>51896</v>
      </c>
      <c r="D58" s="106">
        <v>52131.68</v>
      </c>
      <c r="E58" s="105">
        <f t="shared" si="1"/>
        <v>100.45413904732543</v>
      </c>
    </row>
    <row r="59" spans="1:5" ht="15.75">
      <c r="A59" s="108" t="s">
        <v>39</v>
      </c>
      <c r="B59" s="107" t="s">
        <v>949</v>
      </c>
      <c r="C59" s="106">
        <f>C60</f>
        <v>405360</v>
      </c>
      <c r="D59" s="106">
        <f>D60</f>
        <v>401451.86</v>
      </c>
      <c r="E59" s="105">
        <f t="shared" si="1"/>
        <v>99.03588415235839</v>
      </c>
    </row>
    <row r="60" spans="1:5" ht="15.75">
      <c r="A60" s="108" t="s">
        <v>641</v>
      </c>
      <c r="B60" s="107" t="s">
        <v>948</v>
      </c>
      <c r="C60" s="106">
        <v>405360</v>
      </c>
      <c r="D60" s="106">
        <v>401451.86</v>
      </c>
      <c r="E60" s="105">
        <f t="shared" si="1"/>
        <v>99.03588415235839</v>
      </c>
    </row>
    <row r="61" spans="1:5" ht="31.5">
      <c r="A61" s="112" t="s">
        <v>40</v>
      </c>
      <c r="B61" s="111" t="s">
        <v>947</v>
      </c>
      <c r="C61" s="110">
        <f aca="true" t="shared" si="2" ref="C61:D63">C62</f>
        <v>639900</v>
      </c>
      <c r="D61" s="110">
        <f t="shared" si="2"/>
        <v>632746.56</v>
      </c>
      <c r="E61" s="109">
        <f t="shared" si="1"/>
        <v>98.88210032817628</v>
      </c>
    </row>
    <row r="62" spans="1:5" ht="15.75">
      <c r="A62" s="108" t="s">
        <v>41</v>
      </c>
      <c r="B62" s="107" t="s">
        <v>946</v>
      </c>
      <c r="C62" s="106">
        <f t="shared" si="2"/>
        <v>639900</v>
      </c>
      <c r="D62" s="106">
        <f t="shared" si="2"/>
        <v>632746.56</v>
      </c>
      <c r="E62" s="105">
        <f t="shared" si="1"/>
        <v>98.88210032817628</v>
      </c>
    </row>
    <row r="63" spans="1:5" ht="15.75">
      <c r="A63" s="108" t="s">
        <v>42</v>
      </c>
      <c r="B63" s="107" t="s">
        <v>945</v>
      </c>
      <c r="C63" s="106">
        <f t="shared" si="2"/>
        <v>639900</v>
      </c>
      <c r="D63" s="106">
        <f t="shared" si="2"/>
        <v>632746.56</v>
      </c>
      <c r="E63" s="105">
        <f t="shared" si="1"/>
        <v>98.88210032817628</v>
      </c>
    </row>
    <row r="64" spans="1:5" ht="31.5">
      <c r="A64" s="108" t="s">
        <v>43</v>
      </c>
      <c r="B64" s="107" t="s">
        <v>944</v>
      </c>
      <c r="C64" s="106">
        <v>639900</v>
      </c>
      <c r="D64" s="106">
        <v>632746.56</v>
      </c>
      <c r="E64" s="105">
        <f t="shared" si="1"/>
        <v>98.88210032817628</v>
      </c>
    </row>
    <row r="65" spans="1:5" ht="31.5">
      <c r="A65" s="112" t="s">
        <v>44</v>
      </c>
      <c r="B65" s="111" t="s">
        <v>943</v>
      </c>
      <c r="C65" s="110">
        <f>C66</f>
        <v>4343178</v>
      </c>
      <c r="D65" s="110">
        <f>D66</f>
        <v>4727354.17</v>
      </c>
      <c r="E65" s="109">
        <f t="shared" si="1"/>
        <v>108.84550828909154</v>
      </c>
    </row>
    <row r="66" spans="1:5" ht="31.5">
      <c r="A66" s="108" t="s">
        <v>45</v>
      </c>
      <c r="B66" s="107" t="s">
        <v>942</v>
      </c>
      <c r="C66" s="106">
        <f>C67+C69</f>
        <v>4343178</v>
      </c>
      <c r="D66" s="106">
        <f>D67+D69</f>
        <v>4727354.17</v>
      </c>
      <c r="E66" s="105">
        <f t="shared" si="1"/>
        <v>108.84550828909154</v>
      </c>
    </row>
    <row r="67" spans="1:5" ht="31.5">
      <c r="A67" s="108" t="s">
        <v>46</v>
      </c>
      <c r="B67" s="107" t="s">
        <v>941</v>
      </c>
      <c r="C67" s="106">
        <f>C68</f>
        <v>3890000</v>
      </c>
      <c r="D67" s="106">
        <f>D68</f>
        <v>4274175.57</v>
      </c>
      <c r="E67" s="105">
        <f t="shared" si="1"/>
        <v>109.87597866323908</v>
      </c>
    </row>
    <row r="68" spans="1:5" ht="47.25">
      <c r="A68" s="108" t="s">
        <v>300</v>
      </c>
      <c r="B68" s="107" t="s">
        <v>940</v>
      </c>
      <c r="C68" s="106">
        <v>3890000</v>
      </c>
      <c r="D68" s="106">
        <v>4274175.57</v>
      </c>
      <c r="E68" s="105">
        <f t="shared" si="1"/>
        <v>109.87597866323908</v>
      </c>
    </row>
    <row r="69" spans="1:5" ht="47.25">
      <c r="A69" s="108" t="s">
        <v>47</v>
      </c>
      <c r="B69" s="107" t="s">
        <v>939</v>
      </c>
      <c r="C69" s="106">
        <f>C70</f>
        <v>453178</v>
      </c>
      <c r="D69" s="106">
        <f>D70</f>
        <v>453178.6</v>
      </c>
      <c r="E69" s="105">
        <f t="shared" si="1"/>
        <v>100.00013239830704</v>
      </c>
    </row>
    <row r="70" spans="1:5" ht="49.5" customHeight="1">
      <c r="A70" s="108" t="s">
        <v>48</v>
      </c>
      <c r="B70" s="107" t="s">
        <v>938</v>
      </c>
      <c r="C70" s="106">
        <v>453178</v>
      </c>
      <c r="D70" s="106">
        <v>453178.6</v>
      </c>
      <c r="E70" s="105">
        <f t="shared" si="1"/>
        <v>100.00013239830704</v>
      </c>
    </row>
    <row r="71" spans="1:5" ht="15.75">
      <c r="A71" s="112" t="s">
        <v>49</v>
      </c>
      <c r="B71" s="111" t="s">
        <v>937</v>
      </c>
      <c r="C71" s="110">
        <f>C72+C76+C77+C79+C81+C84+C85+C89+C91+C92+C93</f>
        <v>4300000</v>
      </c>
      <c r="D71" s="110">
        <f>D72+D76+D77+D79+D81+D84+D85+D89+D91+D92+D93</f>
        <v>4375817.890000001</v>
      </c>
      <c r="E71" s="109">
        <f t="shared" si="1"/>
        <v>101.76320674418606</v>
      </c>
    </row>
    <row r="72" spans="1:5" ht="28.5" customHeight="1">
      <c r="A72" s="108" t="s">
        <v>50</v>
      </c>
      <c r="B72" s="107" t="s">
        <v>936</v>
      </c>
      <c r="C72" s="106">
        <f>C73+C74+C75</f>
        <v>137000</v>
      </c>
      <c r="D72" s="106">
        <f>D73+D74+D75</f>
        <v>154836.44</v>
      </c>
      <c r="E72" s="105">
        <f t="shared" si="1"/>
        <v>113.01929927007299</v>
      </c>
    </row>
    <row r="73" spans="1:5" ht="63">
      <c r="A73" s="108" t="s">
        <v>51</v>
      </c>
      <c r="B73" s="107" t="s">
        <v>935</v>
      </c>
      <c r="C73" s="106">
        <v>123000</v>
      </c>
      <c r="D73" s="106">
        <v>129387.91</v>
      </c>
      <c r="E73" s="105">
        <f t="shared" si="1"/>
        <v>105.19342276422765</v>
      </c>
    </row>
    <row r="74" spans="1:5" ht="47.25">
      <c r="A74" s="108" t="s">
        <v>52</v>
      </c>
      <c r="B74" s="107" t="s">
        <v>934</v>
      </c>
      <c r="C74" s="106">
        <v>14000</v>
      </c>
      <c r="D74" s="106">
        <v>12948.53</v>
      </c>
      <c r="E74" s="105">
        <f t="shared" si="1"/>
        <v>92.4895</v>
      </c>
    </row>
    <row r="75" spans="1:5" ht="31.5">
      <c r="A75" s="108" t="s">
        <v>933</v>
      </c>
      <c r="B75" s="107" t="s">
        <v>932</v>
      </c>
      <c r="C75" s="106">
        <v>0</v>
      </c>
      <c r="D75" s="106">
        <v>12500</v>
      </c>
      <c r="E75" s="105"/>
    </row>
    <row r="76" spans="1:5" ht="47.25">
      <c r="A76" s="108" t="s">
        <v>53</v>
      </c>
      <c r="B76" s="107" t="s">
        <v>931</v>
      </c>
      <c r="C76" s="106">
        <v>38300</v>
      </c>
      <c r="D76" s="106">
        <v>49800</v>
      </c>
      <c r="E76" s="105">
        <f aca="true" t="shared" si="3" ref="E76:E95">D76/C76*100</f>
        <v>130.0261096605744</v>
      </c>
    </row>
    <row r="77" spans="1:5" ht="47.25">
      <c r="A77" s="108" t="s">
        <v>54</v>
      </c>
      <c r="B77" s="107" t="s">
        <v>930</v>
      </c>
      <c r="C77" s="106">
        <f>C78</f>
        <v>116510</v>
      </c>
      <c r="D77" s="106">
        <f>D78</f>
        <v>116509.8</v>
      </c>
      <c r="E77" s="105">
        <f t="shared" si="3"/>
        <v>99.99982834091495</v>
      </c>
    </row>
    <row r="78" spans="1:5" ht="47.25">
      <c r="A78" s="108" t="s">
        <v>232</v>
      </c>
      <c r="B78" s="107" t="s">
        <v>929</v>
      </c>
      <c r="C78" s="106">
        <v>116510</v>
      </c>
      <c r="D78" s="106">
        <v>116509.8</v>
      </c>
      <c r="E78" s="105">
        <f t="shared" si="3"/>
        <v>99.99982834091495</v>
      </c>
    </row>
    <row r="79" spans="1:5" ht="31.5">
      <c r="A79" s="108" t="s">
        <v>642</v>
      </c>
      <c r="B79" s="107" t="s">
        <v>928</v>
      </c>
      <c r="C79" s="106">
        <f>C80</f>
        <v>9000</v>
      </c>
      <c r="D79" s="106">
        <f>D80</f>
        <v>9000</v>
      </c>
      <c r="E79" s="105">
        <f t="shared" si="3"/>
        <v>100</v>
      </c>
    </row>
    <row r="80" spans="1:5" ht="51" customHeight="1">
      <c r="A80" s="108" t="s">
        <v>643</v>
      </c>
      <c r="B80" s="107" t="s">
        <v>927</v>
      </c>
      <c r="C80" s="106">
        <v>9000</v>
      </c>
      <c r="D80" s="106">
        <v>9000</v>
      </c>
      <c r="E80" s="105">
        <f t="shared" si="3"/>
        <v>100</v>
      </c>
    </row>
    <row r="81" spans="1:5" ht="92.25" customHeight="1">
      <c r="A81" s="108" t="s">
        <v>55</v>
      </c>
      <c r="B81" s="107" t="s">
        <v>926</v>
      </c>
      <c r="C81" s="106">
        <f>C82+C83</f>
        <v>1745839</v>
      </c>
      <c r="D81" s="106">
        <f>D82+D83</f>
        <v>1543849.15</v>
      </c>
      <c r="E81" s="105">
        <f t="shared" si="3"/>
        <v>88.43021320980915</v>
      </c>
    </row>
    <row r="82" spans="1:5" ht="31.5">
      <c r="A82" s="108" t="s">
        <v>925</v>
      </c>
      <c r="B82" s="107" t="s">
        <v>924</v>
      </c>
      <c r="C82" s="106">
        <v>30000</v>
      </c>
      <c r="D82" s="106">
        <v>29983.95</v>
      </c>
      <c r="E82" s="105">
        <f t="shared" si="3"/>
        <v>99.9465</v>
      </c>
    </row>
    <row r="83" spans="1:5" ht="15.75">
      <c r="A83" s="108" t="s">
        <v>56</v>
      </c>
      <c r="B83" s="107" t="s">
        <v>923</v>
      </c>
      <c r="C83" s="106">
        <v>1715839</v>
      </c>
      <c r="D83" s="106">
        <v>1513865.2</v>
      </c>
      <c r="E83" s="105">
        <f t="shared" si="3"/>
        <v>88.2288606331946</v>
      </c>
    </row>
    <row r="84" spans="1:5" ht="47.25">
      <c r="A84" s="108" t="s">
        <v>250</v>
      </c>
      <c r="B84" s="107" t="s">
        <v>922</v>
      </c>
      <c r="C84" s="106">
        <v>25000</v>
      </c>
      <c r="D84" s="106">
        <v>26500</v>
      </c>
      <c r="E84" s="105">
        <f t="shared" si="3"/>
        <v>106</v>
      </c>
    </row>
    <row r="85" spans="1:5" ht="28.5" customHeight="1">
      <c r="A85" s="108" t="s">
        <v>57</v>
      </c>
      <c r="B85" s="107" t="s">
        <v>921</v>
      </c>
      <c r="C85" s="106">
        <f>C86+C88</f>
        <v>73000</v>
      </c>
      <c r="D85" s="106">
        <f>D86+D88</f>
        <v>93250</v>
      </c>
      <c r="E85" s="105">
        <f t="shared" si="3"/>
        <v>127.73972602739727</v>
      </c>
    </row>
    <row r="86" spans="1:5" ht="33" customHeight="1">
      <c r="A86" s="108" t="s">
        <v>644</v>
      </c>
      <c r="B86" s="113" t="s">
        <v>920</v>
      </c>
      <c r="C86" s="106">
        <f>C87</f>
        <v>5000</v>
      </c>
      <c r="D86" s="106">
        <f>D87</f>
        <v>4250</v>
      </c>
      <c r="E86" s="105">
        <f t="shared" si="3"/>
        <v>85</v>
      </c>
    </row>
    <row r="87" spans="1:5" ht="47.25">
      <c r="A87" s="108" t="s">
        <v>645</v>
      </c>
      <c r="B87" s="107" t="s">
        <v>919</v>
      </c>
      <c r="C87" s="106">
        <v>5000</v>
      </c>
      <c r="D87" s="106">
        <v>4250</v>
      </c>
      <c r="E87" s="105">
        <f t="shared" si="3"/>
        <v>85</v>
      </c>
    </row>
    <row r="88" spans="1:5" ht="31.5">
      <c r="A88" s="108" t="s">
        <v>58</v>
      </c>
      <c r="B88" s="107" t="s">
        <v>918</v>
      </c>
      <c r="C88" s="106">
        <v>68000</v>
      </c>
      <c r="D88" s="106">
        <v>89000</v>
      </c>
      <c r="E88" s="105">
        <f t="shared" si="3"/>
        <v>130.88235294117646</v>
      </c>
    </row>
    <row r="89" spans="1:5" ht="47.25">
      <c r="A89" s="108" t="s">
        <v>59</v>
      </c>
      <c r="B89" s="107" t="s">
        <v>917</v>
      </c>
      <c r="C89" s="106">
        <f>C90</f>
        <v>36000</v>
      </c>
      <c r="D89" s="106">
        <f>D90</f>
        <v>66000</v>
      </c>
      <c r="E89" s="105">
        <f t="shared" si="3"/>
        <v>183.33333333333331</v>
      </c>
    </row>
    <row r="90" spans="1:5" ht="63">
      <c r="A90" s="108" t="s">
        <v>60</v>
      </c>
      <c r="B90" s="107" t="s">
        <v>916</v>
      </c>
      <c r="C90" s="106">
        <v>36000</v>
      </c>
      <c r="D90" s="106">
        <v>66000</v>
      </c>
      <c r="E90" s="105">
        <f t="shared" si="3"/>
        <v>183.33333333333331</v>
      </c>
    </row>
    <row r="91" spans="1:5" ht="31.5">
      <c r="A91" s="108" t="s">
        <v>915</v>
      </c>
      <c r="B91" s="107" t="s">
        <v>914</v>
      </c>
      <c r="C91" s="106">
        <v>6000</v>
      </c>
      <c r="D91" s="106">
        <v>6000</v>
      </c>
      <c r="E91" s="105">
        <f t="shared" si="3"/>
        <v>100</v>
      </c>
    </row>
    <row r="92" spans="1:5" ht="63">
      <c r="A92" s="108" t="s">
        <v>61</v>
      </c>
      <c r="B92" s="107" t="s">
        <v>913</v>
      </c>
      <c r="C92" s="106">
        <v>95900</v>
      </c>
      <c r="D92" s="106">
        <v>152685.69</v>
      </c>
      <c r="E92" s="105">
        <f t="shared" si="3"/>
        <v>159.21344108446297</v>
      </c>
    </row>
    <row r="93" spans="1:5" ht="31.5">
      <c r="A93" s="108" t="s">
        <v>62</v>
      </c>
      <c r="B93" s="107" t="s">
        <v>912</v>
      </c>
      <c r="C93" s="106">
        <f>C94</f>
        <v>2017451</v>
      </c>
      <c r="D93" s="106">
        <f>D94</f>
        <v>2157386.81</v>
      </c>
      <c r="E93" s="105">
        <f t="shared" si="3"/>
        <v>106.93626809275665</v>
      </c>
    </row>
    <row r="94" spans="1:5" ht="31.5">
      <c r="A94" s="108" t="s">
        <v>63</v>
      </c>
      <c r="B94" s="107" t="s">
        <v>911</v>
      </c>
      <c r="C94" s="106">
        <v>2017451</v>
      </c>
      <c r="D94" s="106">
        <v>2157386.81</v>
      </c>
      <c r="E94" s="105">
        <f t="shared" si="3"/>
        <v>106.93626809275665</v>
      </c>
    </row>
    <row r="95" spans="1:5" ht="15.75">
      <c r="A95" s="112" t="s">
        <v>64</v>
      </c>
      <c r="B95" s="111" t="s">
        <v>910</v>
      </c>
      <c r="C95" s="110">
        <f>C96+C98</f>
        <v>15800</v>
      </c>
      <c r="D95" s="110">
        <f>D96+D98</f>
        <v>29799.870000000003</v>
      </c>
      <c r="E95" s="109">
        <f t="shared" si="3"/>
        <v>188.60677215189875</v>
      </c>
    </row>
    <row r="96" spans="1:5" ht="15.75">
      <c r="A96" s="108" t="s">
        <v>909</v>
      </c>
      <c r="B96" s="107" t="s">
        <v>908</v>
      </c>
      <c r="C96" s="106">
        <f>C97</f>
        <v>0</v>
      </c>
      <c r="D96" s="106">
        <f>D97</f>
        <v>14000.87</v>
      </c>
      <c r="E96" s="105"/>
    </row>
    <row r="97" spans="1:5" ht="31.5">
      <c r="A97" s="108" t="s">
        <v>907</v>
      </c>
      <c r="B97" s="107" t="s">
        <v>906</v>
      </c>
      <c r="C97" s="106">
        <v>0</v>
      </c>
      <c r="D97" s="106">
        <v>14000.87</v>
      </c>
      <c r="E97" s="105"/>
    </row>
    <row r="98" spans="1:5" ht="15.75">
      <c r="A98" s="108" t="s">
        <v>65</v>
      </c>
      <c r="B98" s="107" t="s">
        <v>905</v>
      </c>
      <c r="C98" s="106">
        <f>C99</f>
        <v>15800</v>
      </c>
      <c r="D98" s="106">
        <f>D99</f>
        <v>15799</v>
      </c>
      <c r="E98" s="105">
        <f aca="true" t="shared" si="4" ref="E98:E106">D98/C98*100</f>
        <v>99.99367088607595</v>
      </c>
    </row>
    <row r="99" spans="1:5" ht="15.75">
      <c r="A99" s="108" t="s">
        <v>66</v>
      </c>
      <c r="B99" s="107" t="s">
        <v>904</v>
      </c>
      <c r="C99" s="106">
        <v>15800</v>
      </c>
      <c r="D99" s="106">
        <v>15799</v>
      </c>
      <c r="E99" s="105">
        <f t="shared" si="4"/>
        <v>99.99367088607595</v>
      </c>
    </row>
    <row r="100" spans="1:5" ht="15.75">
      <c r="A100" s="112" t="s">
        <v>67</v>
      </c>
      <c r="B100" s="111" t="s">
        <v>903</v>
      </c>
      <c r="C100" s="110">
        <f>C101+C152+C156</f>
        <v>1059695787.4599998</v>
      </c>
      <c r="D100" s="110">
        <f>D101+D152+D156</f>
        <v>1047512330.97</v>
      </c>
      <c r="E100" s="109">
        <f t="shared" si="4"/>
        <v>98.8502873528258</v>
      </c>
    </row>
    <row r="101" spans="1:5" ht="31.5">
      <c r="A101" s="112" t="s">
        <v>68</v>
      </c>
      <c r="B101" s="111" t="s">
        <v>902</v>
      </c>
      <c r="C101" s="110">
        <f>C102+C109+C128+C141</f>
        <v>1058409814.0399998</v>
      </c>
      <c r="D101" s="110">
        <f>D102+D109+D128+D141</f>
        <v>1046327649.46</v>
      </c>
      <c r="E101" s="109">
        <f t="shared" si="4"/>
        <v>98.85846064353073</v>
      </c>
    </row>
    <row r="102" spans="1:5" ht="15.75">
      <c r="A102" s="112" t="s">
        <v>901</v>
      </c>
      <c r="B102" s="111" t="s">
        <v>900</v>
      </c>
      <c r="C102" s="110">
        <f>C103+C105+C107</f>
        <v>93007200</v>
      </c>
      <c r="D102" s="110">
        <f>D103+D105+D107</f>
        <v>93007200</v>
      </c>
      <c r="E102" s="109">
        <f t="shared" si="4"/>
        <v>100</v>
      </c>
    </row>
    <row r="103" spans="1:5" ht="15.75">
      <c r="A103" s="108" t="s">
        <v>899</v>
      </c>
      <c r="B103" s="107" t="s">
        <v>898</v>
      </c>
      <c r="C103" s="106">
        <f>C104</f>
        <v>32557000</v>
      </c>
      <c r="D103" s="106">
        <f>D104</f>
        <v>32557000</v>
      </c>
      <c r="E103" s="105">
        <f t="shared" si="4"/>
        <v>100</v>
      </c>
    </row>
    <row r="104" spans="1:5" ht="31.5">
      <c r="A104" s="108" t="s">
        <v>897</v>
      </c>
      <c r="B104" s="107" t="s">
        <v>896</v>
      </c>
      <c r="C104" s="106">
        <v>32557000</v>
      </c>
      <c r="D104" s="106">
        <v>32557000</v>
      </c>
      <c r="E104" s="105">
        <f t="shared" si="4"/>
        <v>100</v>
      </c>
    </row>
    <row r="105" spans="1:5" ht="31.5">
      <c r="A105" s="108" t="s">
        <v>895</v>
      </c>
      <c r="B105" s="107" t="s">
        <v>894</v>
      </c>
      <c r="C105" s="106">
        <f>C106</f>
        <v>59221000</v>
      </c>
      <c r="D105" s="106">
        <f>D106</f>
        <v>59221000</v>
      </c>
      <c r="E105" s="105">
        <f t="shared" si="4"/>
        <v>100</v>
      </c>
    </row>
    <row r="106" spans="1:5" ht="31.5">
      <c r="A106" s="108" t="s">
        <v>893</v>
      </c>
      <c r="B106" s="107" t="s">
        <v>892</v>
      </c>
      <c r="C106" s="106">
        <v>59221000</v>
      </c>
      <c r="D106" s="106">
        <v>59221000</v>
      </c>
      <c r="E106" s="105">
        <f t="shared" si="4"/>
        <v>100</v>
      </c>
    </row>
    <row r="107" spans="1:5" ht="15.75">
      <c r="A107" s="108" t="s">
        <v>891</v>
      </c>
      <c r="B107" s="107" t="s">
        <v>890</v>
      </c>
      <c r="C107" s="106">
        <f>C108</f>
        <v>1229200</v>
      </c>
      <c r="D107" s="106">
        <f>D108</f>
        <v>1229200</v>
      </c>
      <c r="E107" s="105"/>
    </row>
    <row r="108" spans="1:5" ht="15.75">
      <c r="A108" s="108" t="s">
        <v>889</v>
      </c>
      <c r="B108" s="107" t="s">
        <v>888</v>
      </c>
      <c r="C108" s="106">
        <v>1229200</v>
      </c>
      <c r="D108" s="106">
        <v>1229200</v>
      </c>
      <c r="E108" s="105"/>
    </row>
    <row r="109" spans="1:5" ht="31.5">
      <c r="A109" s="112" t="s">
        <v>887</v>
      </c>
      <c r="B109" s="111" t="s">
        <v>886</v>
      </c>
      <c r="C109" s="110">
        <f>C110+C112+C114+C116+C118+C120+C122+C124+C126</f>
        <v>310805491.57</v>
      </c>
      <c r="D109" s="110">
        <f>D110+D112+D114+D116+D118+D120+D122+D124+D126</f>
        <v>302730117.87</v>
      </c>
      <c r="E109" s="109">
        <f aca="true" t="shared" si="5" ref="E109:E155">D109/C109*100</f>
        <v>97.40179182188572</v>
      </c>
    </row>
    <row r="110" spans="1:5" ht="31.5">
      <c r="A110" s="108" t="s">
        <v>885</v>
      </c>
      <c r="B110" s="107" t="s">
        <v>884</v>
      </c>
      <c r="C110" s="106">
        <f>C111</f>
        <v>7322926.79</v>
      </c>
      <c r="D110" s="106">
        <v>7322926.79</v>
      </c>
      <c r="E110" s="105">
        <f t="shared" si="5"/>
        <v>100</v>
      </c>
    </row>
    <row r="111" spans="1:5" ht="31.5">
      <c r="A111" s="108" t="s">
        <v>883</v>
      </c>
      <c r="B111" s="107" t="s">
        <v>882</v>
      </c>
      <c r="C111" s="106">
        <v>7322926.79</v>
      </c>
      <c r="D111" s="106">
        <v>7322926.79</v>
      </c>
      <c r="E111" s="105">
        <f t="shared" si="5"/>
        <v>100</v>
      </c>
    </row>
    <row r="112" spans="1:5" ht="63">
      <c r="A112" s="108" t="s">
        <v>881</v>
      </c>
      <c r="B112" s="107" t="s">
        <v>880</v>
      </c>
      <c r="C112" s="106">
        <v>163792876.71</v>
      </c>
      <c r="D112" s="106">
        <v>161821376.49</v>
      </c>
      <c r="E112" s="105">
        <f t="shared" si="5"/>
        <v>98.79634556789023</v>
      </c>
    </row>
    <row r="113" spans="1:5" ht="78.75" customHeight="1">
      <c r="A113" s="108" t="s">
        <v>879</v>
      </c>
      <c r="B113" s="107" t="s">
        <v>878</v>
      </c>
      <c r="C113" s="106">
        <v>163792876.71</v>
      </c>
      <c r="D113" s="106">
        <v>161821376.49</v>
      </c>
      <c r="E113" s="105">
        <f t="shared" si="5"/>
        <v>98.79634556789023</v>
      </c>
    </row>
    <row r="114" spans="1:5" ht="47.25">
      <c r="A114" s="108" t="s">
        <v>877</v>
      </c>
      <c r="B114" s="107" t="s">
        <v>876</v>
      </c>
      <c r="C114" s="106">
        <f>C115</f>
        <v>4111177.92</v>
      </c>
      <c r="D114" s="106">
        <v>4111177.92</v>
      </c>
      <c r="E114" s="105">
        <f t="shared" si="5"/>
        <v>100</v>
      </c>
    </row>
    <row r="115" spans="1:5" ht="47.25">
      <c r="A115" s="108" t="s">
        <v>875</v>
      </c>
      <c r="B115" s="107" t="s">
        <v>874</v>
      </c>
      <c r="C115" s="106">
        <v>4111177.92</v>
      </c>
      <c r="D115" s="106">
        <v>4111177.92</v>
      </c>
      <c r="E115" s="105">
        <f t="shared" si="5"/>
        <v>100</v>
      </c>
    </row>
    <row r="116" spans="1:5" ht="31.5">
      <c r="A116" s="108" t="s">
        <v>873</v>
      </c>
      <c r="B116" s="107" t="s">
        <v>872</v>
      </c>
      <c r="C116" s="106">
        <f>C117</f>
        <v>40404040</v>
      </c>
      <c r="D116" s="106">
        <v>40404040</v>
      </c>
      <c r="E116" s="105">
        <f t="shared" si="5"/>
        <v>100</v>
      </c>
    </row>
    <row r="117" spans="1:5" ht="31.5">
      <c r="A117" s="108" t="s">
        <v>871</v>
      </c>
      <c r="B117" s="107" t="s">
        <v>870</v>
      </c>
      <c r="C117" s="106">
        <v>40404040</v>
      </c>
      <c r="D117" s="106">
        <v>40404040</v>
      </c>
      <c r="E117" s="105">
        <f t="shared" si="5"/>
        <v>100</v>
      </c>
    </row>
    <row r="118" spans="1:5" ht="47.25">
      <c r="A118" s="108" t="s">
        <v>869</v>
      </c>
      <c r="B118" s="107" t="s">
        <v>868</v>
      </c>
      <c r="C118" s="106">
        <f>C119</f>
        <v>21180884</v>
      </c>
      <c r="D118" s="106">
        <f>D119</f>
        <v>15077010.52</v>
      </c>
      <c r="E118" s="105">
        <f t="shared" si="5"/>
        <v>71.18215896938013</v>
      </c>
    </row>
    <row r="119" spans="1:5" ht="47.25">
      <c r="A119" s="108" t="s">
        <v>867</v>
      </c>
      <c r="B119" s="107" t="s">
        <v>866</v>
      </c>
      <c r="C119" s="106">
        <v>21180884</v>
      </c>
      <c r="D119" s="106">
        <v>15077010.52</v>
      </c>
      <c r="E119" s="105">
        <f t="shared" si="5"/>
        <v>71.18215896938013</v>
      </c>
    </row>
    <row r="120" spans="1:5" ht="31.5">
      <c r="A120" s="108" t="s">
        <v>865</v>
      </c>
      <c r="B120" s="107" t="s">
        <v>864</v>
      </c>
      <c r="C120" s="106">
        <v>6459508.8</v>
      </c>
      <c r="D120" s="106">
        <v>6459508.8</v>
      </c>
      <c r="E120" s="105">
        <f t="shared" si="5"/>
        <v>100</v>
      </c>
    </row>
    <row r="121" spans="1:5" ht="31.5">
      <c r="A121" s="108" t="s">
        <v>863</v>
      </c>
      <c r="B121" s="107" t="s">
        <v>862</v>
      </c>
      <c r="C121" s="106">
        <v>6459508.8</v>
      </c>
      <c r="D121" s="106">
        <v>6459508.8</v>
      </c>
      <c r="E121" s="105">
        <f t="shared" si="5"/>
        <v>100</v>
      </c>
    </row>
    <row r="122" spans="1:5" ht="15.75">
      <c r="A122" s="108" t="s">
        <v>861</v>
      </c>
      <c r="B122" s="107" t="s">
        <v>860</v>
      </c>
      <c r="C122" s="106">
        <f>C123</f>
        <v>2570917</v>
      </c>
      <c r="D122" s="106">
        <f>D123</f>
        <v>2570917</v>
      </c>
      <c r="E122" s="105">
        <f t="shared" si="5"/>
        <v>100</v>
      </c>
    </row>
    <row r="123" spans="1:5" ht="31.5">
      <c r="A123" s="108" t="s">
        <v>859</v>
      </c>
      <c r="B123" s="107" t="s">
        <v>858</v>
      </c>
      <c r="C123" s="106">
        <v>2570917</v>
      </c>
      <c r="D123" s="106">
        <v>2570917</v>
      </c>
      <c r="E123" s="105">
        <f t="shared" si="5"/>
        <v>100</v>
      </c>
    </row>
    <row r="124" spans="1:5" ht="47.25">
      <c r="A124" s="108" t="s">
        <v>857</v>
      </c>
      <c r="B124" s="107" t="s">
        <v>856</v>
      </c>
      <c r="C124" s="106">
        <v>21759705.62</v>
      </c>
      <c r="D124" s="106">
        <v>21759705.62</v>
      </c>
      <c r="E124" s="105">
        <f t="shared" si="5"/>
        <v>100</v>
      </c>
    </row>
    <row r="125" spans="1:5" ht="61.5" customHeight="1">
      <c r="A125" s="108" t="s">
        <v>855</v>
      </c>
      <c r="B125" s="107" t="s">
        <v>854</v>
      </c>
      <c r="C125" s="106">
        <v>21759705.62</v>
      </c>
      <c r="D125" s="106">
        <v>21759705.62</v>
      </c>
      <c r="E125" s="105">
        <f t="shared" si="5"/>
        <v>100</v>
      </c>
    </row>
    <row r="126" spans="1:5" ht="15.75">
      <c r="A126" s="108" t="s">
        <v>853</v>
      </c>
      <c r="B126" s="107" t="s">
        <v>852</v>
      </c>
      <c r="C126" s="106">
        <v>43203454.73</v>
      </c>
      <c r="D126" s="106">
        <v>43203454.73</v>
      </c>
      <c r="E126" s="105">
        <f t="shared" si="5"/>
        <v>100</v>
      </c>
    </row>
    <row r="127" spans="1:5" ht="15.75">
      <c r="A127" s="108" t="s">
        <v>851</v>
      </c>
      <c r="B127" s="107" t="s">
        <v>850</v>
      </c>
      <c r="C127" s="106">
        <v>43203454.73</v>
      </c>
      <c r="D127" s="106">
        <v>43203454.73</v>
      </c>
      <c r="E127" s="105">
        <f t="shared" si="5"/>
        <v>100</v>
      </c>
    </row>
    <row r="128" spans="1:5" ht="15.75">
      <c r="A128" s="112" t="s">
        <v>849</v>
      </c>
      <c r="B128" s="111" t="s">
        <v>848</v>
      </c>
      <c r="C128" s="110">
        <f>C129+C131+C133+C135+C137+C139</f>
        <v>561790180.55</v>
      </c>
      <c r="D128" s="110">
        <f>D129+D131+D133+D135+D137+D139</f>
        <v>560649171.08</v>
      </c>
      <c r="E128" s="109">
        <f t="shared" si="5"/>
        <v>99.79689757679942</v>
      </c>
    </row>
    <row r="129" spans="1:5" ht="31.5">
      <c r="A129" s="108" t="s">
        <v>847</v>
      </c>
      <c r="B129" s="107" t="s">
        <v>846</v>
      </c>
      <c r="C129" s="106">
        <v>539611197.79</v>
      </c>
      <c r="D129" s="106">
        <v>538470908.96</v>
      </c>
      <c r="E129" s="105">
        <f t="shared" si="5"/>
        <v>99.78868325292915</v>
      </c>
    </row>
    <row r="130" spans="1:5" ht="31.5">
      <c r="A130" s="108" t="s">
        <v>845</v>
      </c>
      <c r="B130" s="107" t="s">
        <v>844</v>
      </c>
      <c r="C130" s="106">
        <v>539611197.79</v>
      </c>
      <c r="D130" s="106">
        <v>538470908.96</v>
      </c>
      <c r="E130" s="105">
        <f t="shared" si="5"/>
        <v>99.78868325292915</v>
      </c>
    </row>
    <row r="131" spans="1:5" ht="63">
      <c r="A131" s="108" t="s">
        <v>843</v>
      </c>
      <c r="B131" s="107" t="s">
        <v>842</v>
      </c>
      <c r="C131" s="106">
        <v>5007643</v>
      </c>
      <c r="D131" s="106">
        <v>5007643</v>
      </c>
      <c r="E131" s="105">
        <f t="shared" si="5"/>
        <v>100</v>
      </c>
    </row>
    <row r="132" spans="1:5" ht="66.75" customHeight="1">
      <c r="A132" s="108" t="s">
        <v>841</v>
      </c>
      <c r="B132" s="107" t="s">
        <v>840</v>
      </c>
      <c r="C132" s="106">
        <v>5007643</v>
      </c>
      <c r="D132" s="106">
        <v>5007643</v>
      </c>
      <c r="E132" s="105">
        <f t="shared" si="5"/>
        <v>100</v>
      </c>
    </row>
    <row r="133" spans="1:5" ht="60.75" customHeight="1">
      <c r="A133" s="108" t="s">
        <v>839</v>
      </c>
      <c r="B133" s="107" t="s">
        <v>838</v>
      </c>
      <c r="C133" s="106">
        <f>C134</f>
        <v>14050344</v>
      </c>
      <c r="D133" s="106">
        <v>14050344</v>
      </c>
      <c r="E133" s="105">
        <f t="shared" si="5"/>
        <v>100</v>
      </c>
    </row>
    <row r="134" spans="1:5" ht="69" customHeight="1">
      <c r="A134" s="108" t="s">
        <v>837</v>
      </c>
      <c r="B134" s="107" t="s">
        <v>836</v>
      </c>
      <c r="C134" s="106">
        <v>14050344</v>
      </c>
      <c r="D134" s="106">
        <v>14050344</v>
      </c>
      <c r="E134" s="105">
        <f t="shared" si="5"/>
        <v>100</v>
      </c>
    </row>
    <row r="135" spans="1:5" ht="31.5">
      <c r="A135" s="108" t="s">
        <v>835</v>
      </c>
      <c r="B135" s="107" t="s">
        <v>834</v>
      </c>
      <c r="C135" s="106">
        <f>C136</f>
        <v>2894639</v>
      </c>
      <c r="D135" s="106">
        <v>2894639</v>
      </c>
      <c r="E135" s="105">
        <f t="shared" si="5"/>
        <v>100</v>
      </c>
    </row>
    <row r="136" spans="1:5" ht="47.25">
      <c r="A136" s="108" t="s">
        <v>833</v>
      </c>
      <c r="B136" s="107" t="s">
        <v>832</v>
      </c>
      <c r="C136" s="106">
        <v>2894639</v>
      </c>
      <c r="D136" s="106">
        <v>2894639</v>
      </c>
      <c r="E136" s="105">
        <f t="shared" si="5"/>
        <v>100</v>
      </c>
    </row>
    <row r="137" spans="1:5" ht="47.25">
      <c r="A137" s="108" t="s">
        <v>831</v>
      </c>
      <c r="B137" s="107" t="s">
        <v>830</v>
      </c>
      <c r="C137" s="106">
        <f>C138</f>
        <v>16600</v>
      </c>
      <c r="D137" s="106">
        <f>D138</f>
        <v>16600</v>
      </c>
      <c r="E137" s="105">
        <f t="shared" si="5"/>
        <v>100</v>
      </c>
    </row>
    <row r="138" spans="1:5" ht="47.25">
      <c r="A138" s="108" t="s">
        <v>829</v>
      </c>
      <c r="B138" s="107" t="s">
        <v>828</v>
      </c>
      <c r="C138" s="106">
        <v>16600</v>
      </c>
      <c r="D138" s="106">
        <v>16600</v>
      </c>
      <c r="E138" s="105">
        <f t="shared" si="5"/>
        <v>100</v>
      </c>
    </row>
    <row r="139" spans="1:5" ht="31.5">
      <c r="A139" s="108" t="s">
        <v>827</v>
      </c>
      <c r="B139" s="107" t="s">
        <v>826</v>
      </c>
      <c r="C139" s="106">
        <v>209756.76</v>
      </c>
      <c r="D139" s="106">
        <v>209036.12</v>
      </c>
      <c r="E139" s="105">
        <f t="shared" si="5"/>
        <v>99.65644015477737</v>
      </c>
    </row>
    <row r="140" spans="1:5" ht="47.25">
      <c r="A140" s="108" t="s">
        <v>825</v>
      </c>
      <c r="B140" s="107" t="s">
        <v>824</v>
      </c>
      <c r="C140" s="106">
        <v>209756.76</v>
      </c>
      <c r="D140" s="106">
        <v>209036.12</v>
      </c>
      <c r="E140" s="105">
        <f t="shared" si="5"/>
        <v>99.65644015477737</v>
      </c>
    </row>
    <row r="141" spans="1:5" ht="15.75">
      <c r="A141" s="112" t="s">
        <v>823</v>
      </c>
      <c r="B141" s="111" t="s">
        <v>822</v>
      </c>
      <c r="C141" s="110">
        <f>C142+C144+C146+C148+C150</f>
        <v>92806941.92</v>
      </c>
      <c r="D141" s="110">
        <f>D142+D144+D146+D148+D150</f>
        <v>89941160.50999999</v>
      </c>
      <c r="E141" s="109">
        <f t="shared" si="5"/>
        <v>96.91210447116086</v>
      </c>
    </row>
    <row r="142" spans="1:5" ht="47.25">
      <c r="A142" s="108" t="s">
        <v>821</v>
      </c>
      <c r="B142" s="107" t="s">
        <v>820</v>
      </c>
      <c r="C142" s="106">
        <v>23520521.25</v>
      </c>
      <c r="D142" s="106">
        <v>21840172.73</v>
      </c>
      <c r="E142" s="105">
        <f t="shared" si="5"/>
        <v>92.85581938367969</v>
      </c>
    </row>
    <row r="143" spans="1:5" ht="54" customHeight="1">
      <c r="A143" s="108" t="s">
        <v>819</v>
      </c>
      <c r="B143" s="107" t="s">
        <v>818</v>
      </c>
      <c r="C143" s="106">
        <v>23520521.25</v>
      </c>
      <c r="D143" s="106">
        <v>21840172.73</v>
      </c>
      <c r="E143" s="105">
        <f t="shared" si="5"/>
        <v>92.85581938367969</v>
      </c>
    </row>
    <row r="144" spans="1:5" ht="78.75">
      <c r="A144" s="108" t="s">
        <v>817</v>
      </c>
      <c r="B144" s="107" t="s">
        <v>816</v>
      </c>
      <c r="C144" s="106">
        <f>C145</f>
        <v>46190229.12</v>
      </c>
      <c r="D144" s="106">
        <v>45004796.23</v>
      </c>
      <c r="E144" s="105">
        <f t="shared" si="5"/>
        <v>97.4335851703175</v>
      </c>
    </row>
    <row r="145" spans="1:5" ht="63">
      <c r="A145" s="108" t="s">
        <v>815</v>
      </c>
      <c r="B145" s="107" t="s">
        <v>814</v>
      </c>
      <c r="C145" s="106">
        <v>46190229.12</v>
      </c>
      <c r="D145" s="106">
        <v>45004796.23</v>
      </c>
      <c r="E145" s="105">
        <f t="shared" si="5"/>
        <v>97.4335851703175</v>
      </c>
    </row>
    <row r="146" spans="1:5" ht="47.25">
      <c r="A146" s="108" t="s">
        <v>813</v>
      </c>
      <c r="B146" s="107" t="s">
        <v>812</v>
      </c>
      <c r="C146" s="106">
        <f>C147</f>
        <v>22128869.55</v>
      </c>
      <c r="D146" s="106">
        <f>D147</f>
        <v>22128869.55</v>
      </c>
      <c r="E146" s="105">
        <f t="shared" si="5"/>
        <v>100</v>
      </c>
    </row>
    <row r="147" spans="1:5" ht="63">
      <c r="A147" s="108" t="s">
        <v>811</v>
      </c>
      <c r="B147" s="107" t="s">
        <v>810</v>
      </c>
      <c r="C147" s="106">
        <v>22128869.55</v>
      </c>
      <c r="D147" s="106">
        <v>22128869.55</v>
      </c>
      <c r="E147" s="105">
        <f t="shared" si="5"/>
        <v>100</v>
      </c>
    </row>
    <row r="148" spans="1:5" ht="51" customHeight="1">
      <c r="A148" s="108" t="s">
        <v>1009</v>
      </c>
      <c r="B148" s="113" t="s">
        <v>1011</v>
      </c>
      <c r="C148" s="106">
        <v>817322</v>
      </c>
      <c r="D148" s="106">
        <v>817322</v>
      </c>
      <c r="E148" s="105">
        <f t="shared" si="5"/>
        <v>100</v>
      </c>
    </row>
    <row r="149" spans="1:5" ht="49.5" customHeight="1">
      <c r="A149" s="108" t="s">
        <v>1010</v>
      </c>
      <c r="B149" s="107" t="s">
        <v>1012</v>
      </c>
      <c r="C149" s="106">
        <v>817322</v>
      </c>
      <c r="D149" s="106">
        <v>817322</v>
      </c>
      <c r="E149" s="105">
        <f t="shared" si="5"/>
        <v>100</v>
      </c>
    </row>
    <row r="150" spans="1:5" ht="28.5" customHeight="1">
      <c r="A150" s="108" t="s">
        <v>809</v>
      </c>
      <c r="B150" s="107" t="s">
        <v>808</v>
      </c>
      <c r="C150" s="106">
        <f>C151</f>
        <v>150000</v>
      </c>
      <c r="D150" s="106">
        <f>D151</f>
        <v>150000</v>
      </c>
      <c r="E150" s="105">
        <f t="shared" si="5"/>
        <v>100</v>
      </c>
    </row>
    <row r="151" spans="1:5" ht="31.5">
      <c r="A151" s="108" t="s">
        <v>807</v>
      </c>
      <c r="B151" s="107" t="s">
        <v>806</v>
      </c>
      <c r="C151" s="106">
        <v>150000</v>
      </c>
      <c r="D151" s="106">
        <v>150000</v>
      </c>
      <c r="E151" s="105">
        <f t="shared" si="5"/>
        <v>100</v>
      </c>
    </row>
    <row r="152" spans="1:5" ht="88.5" customHeight="1">
      <c r="A152" s="112" t="s">
        <v>69</v>
      </c>
      <c r="B152" s="111" t="s">
        <v>805</v>
      </c>
      <c r="C152" s="110">
        <f>C153</f>
        <v>1285973.42</v>
      </c>
      <c r="D152" s="110">
        <f>D153</f>
        <v>1285973.42</v>
      </c>
      <c r="E152" s="109">
        <f t="shared" si="5"/>
        <v>100</v>
      </c>
    </row>
    <row r="153" spans="1:5" ht="63">
      <c r="A153" s="108" t="s">
        <v>804</v>
      </c>
      <c r="B153" s="107" t="s">
        <v>803</v>
      </c>
      <c r="C153" s="106">
        <v>1285973.42</v>
      </c>
      <c r="D153" s="106">
        <f>D154</f>
        <v>1285973.42</v>
      </c>
      <c r="E153" s="105">
        <f t="shared" si="5"/>
        <v>100</v>
      </c>
    </row>
    <row r="154" spans="1:5" ht="63">
      <c r="A154" s="108" t="s">
        <v>802</v>
      </c>
      <c r="B154" s="107" t="s">
        <v>801</v>
      </c>
      <c r="C154" s="106">
        <v>1285973.42</v>
      </c>
      <c r="D154" s="106">
        <f>D155</f>
        <v>1285973.42</v>
      </c>
      <c r="E154" s="105">
        <f t="shared" si="5"/>
        <v>100</v>
      </c>
    </row>
    <row r="155" spans="1:5" ht="50.25" customHeight="1">
      <c r="A155" s="108" t="s">
        <v>800</v>
      </c>
      <c r="B155" s="107" t="s">
        <v>799</v>
      </c>
      <c r="C155" s="106">
        <v>1285973.42</v>
      </c>
      <c r="D155" s="106">
        <v>1285973.42</v>
      </c>
      <c r="E155" s="105">
        <f t="shared" si="5"/>
        <v>100</v>
      </c>
    </row>
    <row r="156" spans="1:5" ht="47.25">
      <c r="A156" s="112" t="s">
        <v>70</v>
      </c>
      <c r="B156" s="111" t="s">
        <v>798</v>
      </c>
      <c r="C156" s="110">
        <f>C157</f>
        <v>0</v>
      </c>
      <c r="D156" s="110">
        <f>D157</f>
        <v>-101291.91</v>
      </c>
      <c r="E156" s="105"/>
    </row>
    <row r="157" spans="1:5" ht="48.75" customHeight="1">
      <c r="A157" s="108" t="s">
        <v>797</v>
      </c>
      <c r="B157" s="107" t="s">
        <v>796</v>
      </c>
      <c r="C157" s="106">
        <f>C158</f>
        <v>0</v>
      </c>
      <c r="D157" s="106">
        <f>D158</f>
        <v>-101291.91</v>
      </c>
      <c r="E157" s="105"/>
    </row>
    <row r="158" spans="1:5" ht="48.75" customHeight="1">
      <c r="A158" s="108" t="s">
        <v>795</v>
      </c>
      <c r="B158" s="107" t="s">
        <v>794</v>
      </c>
      <c r="C158" s="106">
        <v>0</v>
      </c>
      <c r="D158" s="106">
        <v>-101291.91</v>
      </c>
      <c r="E158" s="105"/>
    </row>
    <row r="159" spans="1:5" ht="18.75" customHeight="1">
      <c r="A159" s="125" t="s">
        <v>793</v>
      </c>
      <c r="B159" s="126"/>
      <c r="C159" s="104">
        <f>C11+C100</f>
        <v>1419561825.4599998</v>
      </c>
      <c r="D159" s="104">
        <f>D11+D100</f>
        <v>1418007540.19</v>
      </c>
      <c r="E159" s="103">
        <f>D159/C159*100</f>
        <v>99.8905095049667</v>
      </c>
    </row>
    <row r="160" ht="18.75" customHeight="1"/>
    <row r="161" spans="3:4" ht="15.75">
      <c r="C161" s="102"/>
      <c r="D161" s="102"/>
    </row>
    <row r="162" spans="1:4" ht="15.75">
      <c r="A162" s="20"/>
      <c r="B162" s="7"/>
      <c r="C162" s="7"/>
      <c r="D162" s="7"/>
    </row>
    <row r="163" spans="1:4" ht="15.75">
      <c r="A163" s="20"/>
      <c r="B163" s="7"/>
      <c r="C163" s="7"/>
      <c r="D163" s="20"/>
    </row>
  </sheetData>
  <sheetProtection/>
  <autoFilter ref="A10:E159"/>
  <mergeCells count="11">
    <mergeCell ref="D8:D10"/>
    <mergeCell ref="E8:E10"/>
    <mergeCell ref="D1:E1"/>
    <mergeCell ref="D2:E2"/>
    <mergeCell ref="D3:E3"/>
    <mergeCell ref="D4:E4"/>
    <mergeCell ref="A159:B159"/>
    <mergeCell ref="A6:E6"/>
    <mergeCell ref="A8:A10"/>
    <mergeCell ref="B8:B10"/>
    <mergeCell ref="C8:C10"/>
  </mergeCells>
  <printOptions/>
  <pageMargins left="0.3937007874015748" right="0.15748031496062992" top="0.5905511811023623" bottom="0.3937007874015748" header="0.15748031496062992" footer="0"/>
  <pageSetup fitToHeight="0" fitToWidth="1" horizontalDpi="600" verticalDpi="600" orientation="portrait" paperSize="9" scale="61" r:id="rId1"/>
  <header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2"/>
  <sheetViews>
    <sheetView zoomScalePageLayoutView="0" workbookViewId="0" topLeftCell="A547">
      <selection activeCell="A564" sqref="A564"/>
    </sheetView>
  </sheetViews>
  <sheetFormatPr defaultColWidth="9.140625" defaultRowHeight="15"/>
  <cols>
    <col min="1" max="1" width="55.00390625" style="1" customWidth="1"/>
    <col min="2" max="2" width="8.140625" style="1" customWidth="1"/>
    <col min="3" max="3" width="12.7109375" style="1" customWidth="1"/>
    <col min="4" max="4" width="9.28125" style="1" customWidth="1"/>
    <col min="5" max="5" width="18.28125" style="1" customWidth="1"/>
    <col min="6" max="6" width="18.421875" style="1" customWidth="1"/>
    <col min="7" max="7" width="14.28125" style="1" customWidth="1"/>
    <col min="8" max="8" width="5.421875" style="1" customWidth="1"/>
    <col min="9" max="9" width="15.421875" style="1" customWidth="1"/>
    <col min="10" max="10" width="9.140625" style="1" hidden="1" customWidth="1"/>
    <col min="11" max="11" width="49.00390625" style="1" customWidth="1"/>
    <col min="12" max="12" width="7.8515625" style="1" customWidth="1"/>
    <col min="13" max="13" width="34.140625" style="1" customWidth="1"/>
    <col min="14" max="14" width="15.57421875" style="1" customWidth="1"/>
    <col min="15" max="15" width="9.140625" style="1" hidden="1" customWidth="1"/>
    <col min="16" max="16" width="13.421875" style="1" customWidth="1"/>
    <col min="17" max="17" width="14.421875" style="1" customWidth="1"/>
    <col min="18" max="22" width="9.140625" style="1" hidden="1" customWidth="1"/>
    <col min="23" max="23" width="14.7109375" style="1" customWidth="1"/>
    <col min="24" max="24" width="9.140625" style="1" hidden="1" customWidth="1"/>
    <col min="25" max="25" width="14.8515625" style="1" customWidth="1"/>
    <col min="26" max="26" width="9.140625" style="1" hidden="1" customWidth="1"/>
    <col min="27" max="27" width="9.7109375" style="1" customWidth="1"/>
    <col min="28" max="16384" width="9.140625" style="1" customWidth="1"/>
  </cols>
  <sheetData>
    <row r="1" spans="5:7" ht="15">
      <c r="E1" s="7"/>
      <c r="F1" s="142" t="s">
        <v>463</v>
      </c>
      <c r="G1" s="142"/>
    </row>
    <row r="2" spans="5:7" ht="15">
      <c r="E2" s="76"/>
      <c r="F2" s="142" t="s">
        <v>282</v>
      </c>
      <c r="G2" s="142"/>
    </row>
    <row r="3" spans="5:7" ht="15">
      <c r="E3" s="76"/>
      <c r="F3" s="142" t="s">
        <v>283</v>
      </c>
      <c r="G3" s="142"/>
    </row>
    <row r="4" spans="5:7" ht="15">
      <c r="E4" s="76"/>
      <c r="F4" s="142" t="s">
        <v>468</v>
      </c>
      <c r="G4" s="142"/>
    </row>
    <row r="5" spans="5:6" ht="15">
      <c r="E5" s="8"/>
      <c r="F5" s="8"/>
    </row>
    <row r="6" spans="1:7" ht="33" customHeight="1">
      <c r="A6" s="130" t="s">
        <v>458</v>
      </c>
      <c r="B6" s="130"/>
      <c r="C6" s="130"/>
      <c r="D6" s="130"/>
      <c r="E6" s="130"/>
      <c r="F6" s="130"/>
      <c r="G6" s="130"/>
    </row>
    <row r="7" spans="1:7" ht="15">
      <c r="A7" s="131" t="s">
        <v>724</v>
      </c>
      <c r="B7" s="131"/>
      <c r="C7" s="131"/>
      <c r="D7" s="131"/>
      <c r="E7" s="131"/>
      <c r="F7" s="131"/>
      <c r="G7" s="131"/>
    </row>
    <row r="8" ht="5.25" customHeight="1" thickBot="1"/>
    <row r="9" spans="1:7" ht="15">
      <c r="A9" s="132" t="s">
        <v>74</v>
      </c>
      <c r="B9" s="134" t="s">
        <v>155</v>
      </c>
      <c r="C9" s="135"/>
      <c r="D9" s="136"/>
      <c r="E9" s="140" t="s">
        <v>725</v>
      </c>
      <c r="F9" s="143" t="s">
        <v>726</v>
      </c>
      <c r="G9" s="128" t="s">
        <v>218</v>
      </c>
    </row>
    <row r="10" spans="1:7" ht="111" customHeight="1" thickBot="1">
      <c r="A10" s="133"/>
      <c r="B10" s="137"/>
      <c r="C10" s="138"/>
      <c r="D10" s="139"/>
      <c r="E10" s="141"/>
      <c r="F10" s="144"/>
      <c r="G10" s="129"/>
    </row>
    <row r="11" spans="1:7" ht="15">
      <c r="A11" s="31" t="s">
        <v>650</v>
      </c>
      <c r="B11" s="27" t="s">
        <v>156</v>
      </c>
      <c r="C11" s="25" t="s">
        <v>157</v>
      </c>
      <c r="D11" s="25" t="s">
        <v>73</v>
      </c>
      <c r="E11" s="34">
        <v>110447912.74</v>
      </c>
      <c r="F11" s="69">
        <v>105408645.4</v>
      </c>
      <c r="G11" s="77">
        <f>F11/E11*100</f>
        <v>95.43742637141303</v>
      </c>
    </row>
    <row r="12" spans="1:7" ht="45">
      <c r="A12" s="32" t="s">
        <v>77</v>
      </c>
      <c r="B12" s="28" t="s">
        <v>158</v>
      </c>
      <c r="C12" s="23" t="s">
        <v>157</v>
      </c>
      <c r="D12" s="23" t="s">
        <v>73</v>
      </c>
      <c r="E12" s="35">
        <v>2038035.01</v>
      </c>
      <c r="F12" s="70">
        <v>1987704.88</v>
      </c>
      <c r="G12" s="74">
        <f aca="true" t="shared" si="0" ref="G12:G87">F12/E12*100</f>
        <v>97.53045802682261</v>
      </c>
    </row>
    <row r="13" spans="1:11" ht="30">
      <c r="A13" s="32" t="s">
        <v>469</v>
      </c>
      <c r="B13" s="28" t="s">
        <v>158</v>
      </c>
      <c r="C13" s="23" t="s">
        <v>470</v>
      </c>
      <c r="D13" s="23" t="s">
        <v>73</v>
      </c>
      <c r="E13" s="35">
        <v>2038035.01</v>
      </c>
      <c r="F13" s="70">
        <v>1987704.88</v>
      </c>
      <c r="G13" s="74">
        <f t="shared" si="0"/>
        <v>97.53045802682261</v>
      </c>
      <c r="K13" s="21"/>
    </row>
    <row r="14" spans="1:7" ht="75">
      <c r="A14" s="32" t="s">
        <v>301</v>
      </c>
      <c r="B14" s="28" t="s">
        <v>158</v>
      </c>
      <c r="C14" s="23" t="s">
        <v>470</v>
      </c>
      <c r="D14" s="23" t="s">
        <v>267</v>
      </c>
      <c r="E14" s="35">
        <v>2038035.01</v>
      </c>
      <c r="F14" s="70">
        <v>1987704.88</v>
      </c>
      <c r="G14" s="74">
        <f t="shared" si="0"/>
        <v>97.53045802682261</v>
      </c>
    </row>
    <row r="15" spans="1:7" ht="30">
      <c r="A15" s="32" t="s">
        <v>302</v>
      </c>
      <c r="B15" s="28" t="s">
        <v>158</v>
      </c>
      <c r="C15" s="23" t="s">
        <v>470</v>
      </c>
      <c r="D15" s="23" t="s">
        <v>268</v>
      </c>
      <c r="E15" s="35">
        <v>2038035.01</v>
      </c>
      <c r="F15" s="70">
        <v>1987704.88</v>
      </c>
      <c r="G15" s="74">
        <f t="shared" si="0"/>
        <v>97.53045802682261</v>
      </c>
    </row>
    <row r="16" spans="1:7" ht="45">
      <c r="A16" s="32" t="s">
        <v>78</v>
      </c>
      <c r="B16" s="28" t="s">
        <v>159</v>
      </c>
      <c r="C16" s="23" t="s">
        <v>157</v>
      </c>
      <c r="D16" s="23" t="s">
        <v>73</v>
      </c>
      <c r="E16" s="35">
        <v>2555682.99</v>
      </c>
      <c r="F16" s="70">
        <v>2540652.91</v>
      </c>
      <c r="G16" s="74">
        <f t="shared" si="0"/>
        <v>99.41189576098402</v>
      </c>
    </row>
    <row r="17" spans="1:7" ht="30">
      <c r="A17" s="32" t="s">
        <v>651</v>
      </c>
      <c r="B17" s="28" t="s">
        <v>159</v>
      </c>
      <c r="C17" s="23" t="s">
        <v>471</v>
      </c>
      <c r="D17" s="23" t="s">
        <v>73</v>
      </c>
      <c r="E17" s="35">
        <v>976875.3</v>
      </c>
      <c r="F17" s="70">
        <v>965474.32</v>
      </c>
      <c r="G17" s="74">
        <f t="shared" si="0"/>
        <v>98.83291347421722</v>
      </c>
    </row>
    <row r="18" spans="1:7" ht="75">
      <c r="A18" s="32" t="s">
        <v>301</v>
      </c>
      <c r="B18" s="28" t="s">
        <v>159</v>
      </c>
      <c r="C18" s="23" t="s">
        <v>471</v>
      </c>
      <c r="D18" s="23" t="s">
        <v>267</v>
      </c>
      <c r="E18" s="35">
        <v>976875.3</v>
      </c>
      <c r="F18" s="70">
        <v>965474.32</v>
      </c>
      <c r="G18" s="74">
        <f t="shared" si="0"/>
        <v>98.83291347421722</v>
      </c>
    </row>
    <row r="19" spans="1:7" ht="30">
      <c r="A19" s="32" t="s">
        <v>302</v>
      </c>
      <c r="B19" s="28" t="s">
        <v>159</v>
      </c>
      <c r="C19" s="23" t="s">
        <v>471</v>
      </c>
      <c r="D19" s="23" t="s">
        <v>268</v>
      </c>
      <c r="E19" s="35">
        <v>976875.3</v>
      </c>
      <c r="F19" s="70">
        <v>965474.32</v>
      </c>
      <c r="G19" s="74">
        <f t="shared" si="0"/>
        <v>98.83291347421722</v>
      </c>
    </row>
    <row r="20" spans="1:7" ht="30">
      <c r="A20" s="32" t="s">
        <v>79</v>
      </c>
      <c r="B20" s="28" t="s">
        <v>159</v>
      </c>
      <c r="C20" s="23" t="s">
        <v>472</v>
      </c>
      <c r="D20" s="23" t="s">
        <v>73</v>
      </c>
      <c r="E20" s="35">
        <v>1578807.69</v>
      </c>
      <c r="F20" s="70">
        <v>1575178.59</v>
      </c>
      <c r="G20" s="74">
        <f t="shared" si="0"/>
        <v>99.77013666559986</v>
      </c>
    </row>
    <row r="21" spans="1:7" ht="75">
      <c r="A21" s="32" t="s">
        <v>301</v>
      </c>
      <c r="B21" s="28" t="s">
        <v>159</v>
      </c>
      <c r="C21" s="23" t="s">
        <v>472</v>
      </c>
      <c r="D21" s="23" t="s">
        <v>267</v>
      </c>
      <c r="E21" s="35">
        <v>1398385.31</v>
      </c>
      <c r="F21" s="70">
        <v>1395004.31</v>
      </c>
      <c r="G21" s="74">
        <f t="shared" si="0"/>
        <v>99.75822114435684</v>
      </c>
    </row>
    <row r="22" spans="1:7" ht="30">
      <c r="A22" s="32" t="s">
        <v>302</v>
      </c>
      <c r="B22" s="28" t="s">
        <v>159</v>
      </c>
      <c r="C22" s="23" t="s">
        <v>472</v>
      </c>
      <c r="D22" s="23" t="s">
        <v>268</v>
      </c>
      <c r="E22" s="35">
        <v>1398385.31</v>
      </c>
      <c r="F22" s="70">
        <v>1395004.31</v>
      </c>
      <c r="G22" s="74">
        <f t="shared" si="0"/>
        <v>99.75822114435684</v>
      </c>
    </row>
    <row r="23" spans="1:7" ht="30">
      <c r="A23" s="32" t="s">
        <v>290</v>
      </c>
      <c r="B23" s="28" t="s">
        <v>159</v>
      </c>
      <c r="C23" s="23" t="s">
        <v>472</v>
      </c>
      <c r="D23" s="23" t="s">
        <v>269</v>
      </c>
      <c r="E23" s="35">
        <v>180410.96</v>
      </c>
      <c r="F23" s="70">
        <v>180162.86</v>
      </c>
      <c r="G23" s="74">
        <f t="shared" si="0"/>
        <v>99.86248063864855</v>
      </c>
    </row>
    <row r="24" spans="1:7" ht="30">
      <c r="A24" s="32" t="s">
        <v>291</v>
      </c>
      <c r="B24" s="28" t="s">
        <v>159</v>
      </c>
      <c r="C24" s="23" t="s">
        <v>472</v>
      </c>
      <c r="D24" s="23" t="s">
        <v>270</v>
      </c>
      <c r="E24" s="35">
        <v>180410.96</v>
      </c>
      <c r="F24" s="70">
        <v>180162.86</v>
      </c>
      <c r="G24" s="74">
        <f t="shared" si="0"/>
        <v>99.86248063864855</v>
      </c>
    </row>
    <row r="25" spans="1:7" ht="15">
      <c r="A25" s="32" t="s">
        <v>288</v>
      </c>
      <c r="B25" s="28" t="s">
        <v>159</v>
      </c>
      <c r="C25" s="23" t="s">
        <v>472</v>
      </c>
      <c r="D25" s="23" t="s">
        <v>272</v>
      </c>
      <c r="E25" s="35">
        <v>11.42</v>
      </c>
      <c r="F25" s="70">
        <v>11.42</v>
      </c>
      <c r="G25" s="74">
        <f t="shared" si="0"/>
        <v>100</v>
      </c>
    </row>
    <row r="26" spans="1:7" ht="15">
      <c r="A26" s="32" t="s">
        <v>293</v>
      </c>
      <c r="B26" s="28" t="s">
        <v>159</v>
      </c>
      <c r="C26" s="23" t="s">
        <v>472</v>
      </c>
      <c r="D26" s="23" t="s">
        <v>271</v>
      </c>
      <c r="E26" s="35">
        <v>11.42</v>
      </c>
      <c r="F26" s="70">
        <v>11.42</v>
      </c>
      <c r="G26" s="74">
        <f t="shared" si="0"/>
        <v>100</v>
      </c>
    </row>
    <row r="27" spans="1:7" ht="60">
      <c r="A27" s="32" t="s">
        <v>80</v>
      </c>
      <c r="B27" s="28" t="s">
        <v>160</v>
      </c>
      <c r="C27" s="23" t="s">
        <v>157</v>
      </c>
      <c r="D27" s="23" t="s">
        <v>73</v>
      </c>
      <c r="E27" s="35">
        <v>40534176.51</v>
      </c>
      <c r="F27" s="70">
        <v>38658912.53</v>
      </c>
      <c r="G27" s="74">
        <f t="shared" si="0"/>
        <v>95.3736226032929</v>
      </c>
    </row>
    <row r="28" spans="1:7" ht="60">
      <c r="A28" s="32" t="s">
        <v>652</v>
      </c>
      <c r="B28" s="28" t="s">
        <v>160</v>
      </c>
      <c r="C28" s="23" t="s">
        <v>653</v>
      </c>
      <c r="D28" s="23" t="s">
        <v>73</v>
      </c>
      <c r="E28" s="35">
        <v>835996</v>
      </c>
      <c r="F28" s="70">
        <v>835996</v>
      </c>
      <c r="G28" s="74">
        <f t="shared" si="0"/>
        <v>100</v>
      </c>
    </row>
    <row r="29" spans="1:7" ht="75">
      <c r="A29" s="32" t="s">
        <v>301</v>
      </c>
      <c r="B29" s="28" t="s">
        <v>160</v>
      </c>
      <c r="C29" s="23" t="s">
        <v>653</v>
      </c>
      <c r="D29" s="23" t="s">
        <v>267</v>
      </c>
      <c r="E29" s="35">
        <v>835996</v>
      </c>
      <c r="F29" s="70">
        <v>835996</v>
      </c>
      <c r="G29" s="74">
        <f t="shared" si="0"/>
        <v>100</v>
      </c>
    </row>
    <row r="30" spans="1:7" ht="30">
      <c r="A30" s="32" t="s">
        <v>302</v>
      </c>
      <c r="B30" s="28" t="s">
        <v>160</v>
      </c>
      <c r="C30" s="23" t="s">
        <v>653</v>
      </c>
      <c r="D30" s="23" t="s">
        <v>268</v>
      </c>
      <c r="E30" s="35">
        <v>835996</v>
      </c>
      <c r="F30" s="70">
        <v>835996</v>
      </c>
      <c r="G30" s="74">
        <f t="shared" si="0"/>
        <v>100</v>
      </c>
    </row>
    <row r="31" spans="1:7" ht="30">
      <c r="A31" s="32" t="s">
        <v>654</v>
      </c>
      <c r="B31" s="28" t="s">
        <v>160</v>
      </c>
      <c r="C31" s="23" t="s">
        <v>473</v>
      </c>
      <c r="D31" s="23" t="s">
        <v>73</v>
      </c>
      <c r="E31" s="35">
        <v>2039515.28</v>
      </c>
      <c r="F31" s="70">
        <v>2039014.69</v>
      </c>
      <c r="G31" s="74">
        <f t="shared" si="0"/>
        <v>99.97545544253043</v>
      </c>
    </row>
    <row r="32" spans="1:7" ht="75">
      <c r="A32" s="32" t="s">
        <v>301</v>
      </c>
      <c r="B32" s="28" t="s">
        <v>160</v>
      </c>
      <c r="C32" s="23" t="s">
        <v>473</v>
      </c>
      <c r="D32" s="23" t="s">
        <v>267</v>
      </c>
      <c r="E32" s="35">
        <v>2039515.28</v>
      </c>
      <c r="F32" s="70">
        <v>2039014.69</v>
      </c>
      <c r="G32" s="74">
        <f t="shared" si="0"/>
        <v>99.97545544253043</v>
      </c>
    </row>
    <row r="33" spans="1:7" ht="30">
      <c r="A33" s="32" t="s">
        <v>302</v>
      </c>
      <c r="B33" s="28" t="s">
        <v>160</v>
      </c>
      <c r="C33" s="23" t="s">
        <v>473</v>
      </c>
      <c r="D33" s="23" t="s">
        <v>268</v>
      </c>
      <c r="E33" s="35">
        <v>2039515.28</v>
      </c>
      <c r="F33" s="70">
        <v>2039014.69</v>
      </c>
      <c r="G33" s="74">
        <f t="shared" si="0"/>
        <v>99.97545544253043</v>
      </c>
    </row>
    <row r="34" spans="1:7" ht="30">
      <c r="A34" s="32" t="s">
        <v>81</v>
      </c>
      <c r="B34" s="28" t="s">
        <v>160</v>
      </c>
      <c r="C34" s="23" t="s">
        <v>474</v>
      </c>
      <c r="D34" s="23" t="s">
        <v>73</v>
      </c>
      <c r="E34" s="35">
        <v>37107863.23</v>
      </c>
      <c r="F34" s="70">
        <v>35233099.84</v>
      </c>
      <c r="G34" s="74">
        <f t="shared" si="0"/>
        <v>94.94780020509418</v>
      </c>
    </row>
    <row r="35" spans="1:7" ht="75">
      <c r="A35" s="32" t="s">
        <v>301</v>
      </c>
      <c r="B35" s="28" t="s">
        <v>160</v>
      </c>
      <c r="C35" s="23" t="s">
        <v>474</v>
      </c>
      <c r="D35" s="23" t="s">
        <v>267</v>
      </c>
      <c r="E35" s="35">
        <v>35680101.74</v>
      </c>
      <c r="F35" s="70">
        <v>33942165.61</v>
      </c>
      <c r="G35" s="74">
        <f t="shared" si="0"/>
        <v>95.12911666378</v>
      </c>
    </row>
    <row r="36" spans="1:7" ht="30">
      <c r="A36" s="32" t="s">
        <v>302</v>
      </c>
      <c r="B36" s="28" t="s">
        <v>160</v>
      </c>
      <c r="C36" s="23" t="s">
        <v>474</v>
      </c>
      <c r="D36" s="23" t="s">
        <v>268</v>
      </c>
      <c r="E36" s="35">
        <v>35680101.74</v>
      </c>
      <c r="F36" s="70">
        <v>33942165.61</v>
      </c>
      <c r="G36" s="74">
        <f t="shared" si="0"/>
        <v>95.12911666378</v>
      </c>
    </row>
    <row r="37" spans="1:7" ht="30">
      <c r="A37" s="32" t="s">
        <v>290</v>
      </c>
      <c r="B37" s="28" t="s">
        <v>160</v>
      </c>
      <c r="C37" s="23" t="s">
        <v>474</v>
      </c>
      <c r="D37" s="23" t="s">
        <v>269</v>
      </c>
      <c r="E37" s="35">
        <v>891077.58</v>
      </c>
      <c r="F37" s="70">
        <v>759796</v>
      </c>
      <c r="G37" s="74">
        <f t="shared" si="0"/>
        <v>85.26709874127909</v>
      </c>
    </row>
    <row r="38" spans="1:7" ht="30">
      <c r="A38" s="32" t="s">
        <v>291</v>
      </c>
      <c r="B38" s="28" t="s">
        <v>160</v>
      </c>
      <c r="C38" s="23" t="s">
        <v>474</v>
      </c>
      <c r="D38" s="23" t="s">
        <v>270</v>
      </c>
      <c r="E38" s="35">
        <v>891077.58</v>
      </c>
      <c r="F38" s="70">
        <v>759796</v>
      </c>
      <c r="G38" s="74">
        <f t="shared" si="0"/>
        <v>85.26709874127909</v>
      </c>
    </row>
    <row r="39" spans="1:7" ht="15">
      <c r="A39" s="32" t="s">
        <v>288</v>
      </c>
      <c r="B39" s="28" t="s">
        <v>160</v>
      </c>
      <c r="C39" s="23" t="s">
        <v>474</v>
      </c>
      <c r="D39" s="23" t="s">
        <v>272</v>
      </c>
      <c r="E39" s="35">
        <v>536683.91</v>
      </c>
      <c r="F39" s="70">
        <v>531138.23</v>
      </c>
      <c r="G39" s="74">
        <f t="shared" si="0"/>
        <v>98.96667667938843</v>
      </c>
    </row>
    <row r="40" spans="1:7" ht="15">
      <c r="A40" s="32" t="s">
        <v>293</v>
      </c>
      <c r="B40" s="28" t="s">
        <v>160</v>
      </c>
      <c r="C40" s="23" t="s">
        <v>474</v>
      </c>
      <c r="D40" s="23" t="s">
        <v>271</v>
      </c>
      <c r="E40" s="35">
        <v>536683.91</v>
      </c>
      <c r="F40" s="70">
        <v>531138.23</v>
      </c>
      <c r="G40" s="74">
        <f t="shared" si="0"/>
        <v>98.96667667938843</v>
      </c>
    </row>
    <row r="41" spans="1:7" ht="30">
      <c r="A41" s="32" t="s">
        <v>655</v>
      </c>
      <c r="B41" s="28" t="s">
        <v>160</v>
      </c>
      <c r="C41" s="23" t="s">
        <v>656</v>
      </c>
      <c r="D41" s="23" t="s">
        <v>73</v>
      </c>
      <c r="E41" s="35">
        <v>550802</v>
      </c>
      <c r="F41" s="70">
        <v>550802</v>
      </c>
      <c r="G41" s="74">
        <f t="shared" si="0"/>
        <v>100</v>
      </c>
    </row>
    <row r="42" spans="1:7" ht="75">
      <c r="A42" s="32" t="s">
        <v>301</v>
      </c>
      <c r="B42" s="28" t="s">
        <v>160</v>
      </c>
      <c r="C42" s="23" t="s">
        <v>656</v>
      </c>
      <c r="D42" s="23" t="s">
        <v>267</v>
      </c>
      <c r="E42" s="35">
        <v>550802</v>
      </c>
      <c r="F42" s="70">
        <v>550802</v>
      </c>
      <c r="G42" s="74">
        <f t="shared" si="0"/>
        <v>100</v>
      </c>
    </row>
    <row r="43" spans="1:7" ht="30">
      <c r="A43" s="32" t="s">
        <v>302</v>
      </c>
      <c r="B43" s="28" t="s">
        <v>160</v>
      </c>
      <c r="C43" s="23" t="s">
        <v>656</v>
      </c>
      <c r="D43" s="23" t="s">
        <v>268</v>
      </c>
      <c r="E43" s="35">
        <v>550802</v>
      </c>
      <c r="F43" s="70">
        <v>550802</v>
      </c>
      <c r="G43" s="74">
        <f t="shared" si="0"/>
        <v>100</v>
      </c>
    </row>
    <row r="44" spans="1:7" ht="15">
      <c r="A44" s="32" t="s">
        <v>475</v>
      </c>
      <c r="B44" s="28" t="s">
        <v>476</v>
      </c>
      <c r="C44" s="23" t="s">
        <v>157</v>
      </c>
      <c r="D44" s="23" t="s">
        <v>73</v>
      </c>
      <c r="E44" s="35">
        <v>16600</v>
      </c>
      <c r="F44" s="70">
        <v>16600</v>
      </c>
      <c r="G44" s="74">
        <f t="shared" si="0"/>
        <v>100</v>
      </c>
    </row>
    <row r="45" spans="1:7" ht="60">
      <c r="A45" s="32" t="s">
        <v>477</v>
      </c>
      <c r="B45" s="28" t="s">
        <v>476</v>
      </c>
      <c r="C45" s="23" t="s">
        <v>478</v>
      </c>
      <c r="D45" s="23" t="s">
        <v>73</v>
      </c>
      <c r="E45" s="35">
        <v>16600</v>
      </c>
      <c r="F45" s="70">
        <v>16600</v>
      </c>
      <c r="G45" s="74">
        <f t="shared" si="0"/>
        <v>100</v>
      </c>
    </row>
    <row r="46" spans="1:7" ht="30">
      <c r="A46" s="32" t="s">
        <v>290</v>
      </c>
      <c r="B46" s="28" t="s">
        <v>476</v>
      </c>
      <c r="C46" s="23" t="s">
        <v>478</v>
      </c>
      <c r="D46" s="23" t="s">
        <v>269</v>
      </c>
      <c r="E46" s="35">
        <v>16600</v>
      </c>
      <c r="F46" s="70">
        <v>16600</v>
      </c>
      <c r="G46" s="74">
        <f t="shared" si="0"/>
        <v>100</v>
      </c>
    </row>
    <row r="47" spans="1:7" ht="30">
      <c r="A47" s="32" t="s">
        <v>291</v>
      </c>
      <c r="B47" s="28" t="s">
        <v>476</v>
      </c>
      <c r="C47" s="23" t="s">
        <v>478</v>
      </c>
      <c r="D47" s="23" t="s">
        <v>270</v>
      </c>
      <c r="E47" s="35">
        <v>16600</v>
      </c>
      <c r="F47" s="70">
        <v>16600</v>
      </c>
      <c r="G47" s="74">
        <f t="shared" si="0"/>
        <v>100</v>
      </c>
    </row>
    <row r="48" spans="1:7" ht="45">
      <c r="A48" s="32" t="s">
        <v>82</v>
      </c>
      <c r="B48" s="28" t="s">
        <v>161</v>
      </c>
      <c r="C48" s="23" t="s">
        <v>157</v>
      </c>
      <c r="D48" s="23" t="s">
        <v>73</v>
      </c>
      <c r="E48" s="35">
        <v>16210469.88</v>
      </c>
      <c r="F48" s="70">
        <v>15807768.5</v>
      </c>
      <c r="G48" s="74">
        <f t="shared" si="0"/>
        <v>97.51579452674076</v>
      </c>
    </row>
    <row r="49" spans="1:7" ht="60">
      <c r="A49" s="32" t="s">
        <v>652</v>
      </c>
      <c r="B49" s="28" t="s">
        <v>161</v>
      </c>
      <c r="C49" s="23" t="s">
        <v>657</v>
      </c>
      <c r="D49" s="23" t="s">
        <v>73</v>
      </c>
      <c r="E49" s="35">
        <v>289044</v>
      </c>
      <c r="F49" s="70">
        <v>289044</v>
      </c>
      <c r="G49" s="74">
        <f t="shared" si="0"/>
        <v>100</v>
      </c>
    </row>
    <row r="50" spans="1:7" ht="75">
      <c r="A50" s="32" t="s">
        <v>301</v>
      </c>
      <c r="B50" s="28" t="s">
        <v>161</v>
      </c>
      <c r="C50" s="23" t="s">
        <v>657</v>
      </c>
      <c r="D50" s="23" t="s">
        <v>267</v>
      </c>
      <c r="E50" s="35">
        <v>289044</v>
      </c>
      <c r="F50" s="70">
        <v>289044</v>
      </c>
      <c r="G50" s="74">
        <f t="shared" si="0"/>
        <v>100</v>
      </c>
    </row>
    <row r="51" spans="1:7" ht="30">
      <c r="A51" s="32" t="s">
        <v>302</v>
      </c>
      <c r="B51" s="28" t="s">
        <v>161</v>
      </c>
      <c r="C51" s="23" t="s">
        <v>657</v>
      </c>
      <c r="D51" s="23" t="s">
        <v>268</v>
      </c>
      <c r="E51" s="35">
        <v>289044</v>
      </c>
      <c r="F51" s="70">
        <v>289044</v>
      </c>
      <c r="G51" s="74">
        <f t="shared" si="0"/>
        <v>100</v>
      </c>
    </row>
    <row r="52" spans="1:7" ht="30">
      <c r="A52" s="32" t="s">
        <v>83</v>
      </c>
      <c r="B52" s="28" t="s">
        <v>161</v>
      </c>
      <c r="C52" s="23" t="s">
        <v>479</v>
      </c>
      <c r="D52" s="23" t="s">
        <v>73</v>
      </c>
      <c r="E52" s="35">
        <v>11842761.29</v>
      </c>
      <c r="F52" s="70">
        <v>11775702.07</v>
      </c>
      <c r="G52" s="74">
        <f t="shared" si="0"/>
        <v>99.43375351104457</v>
      </c>
    </row>
    <row r="53" spans="1:7" ht="75">
      <c r="A53" s="32" t="s">
        <v>301</v>
      </c>
      <c r="B53" s="28" t="s">
        <v>161</v>
      </c>
      <c r="C53" s="23" t="s">
        <v>479</v>
      </c>
      <c r="D53" s="23" t="s">
        <v>267</v>
      </c>
      <c r="E53" s="35">
        <v>11470610.4</v>
      </c>
      <c r="F53" s="70">
        <v>11410126.56</v>
      </c>
      <c r="G53" s="74">
        <f t="shared" si="0"/>
        <v>99.47270600350964</v>
      </c>
    </row>
    <row r="54" spans="1:7" ht="30">
      <c r="A54" s="32" t="s">
        <v>302</v>
      </c>
      <c r="B54" s="28" t="s">
        <v>161</v>
      </c>
      <c r="C54" s="23" t="s">
        <v>479</v>
      </c>
      <c r="D54" s="23" t="s">
        <v>268</v>
      </c>
      <c r="E54" s="35">
        <v>11470610.4</v>
      </c>
      <c r="F54" s="70">
        <v>11410126.56</v>
      </c>
      <c r="G54" s="74">
        <f t="shared" si="0"/>
        <v>99.47270600350964</v>
      </c>
    </row>
    <row r="55" spans="1:7" ht="30">
      <c r="A55" s="32" t="s">
        <v>290</v>
      </c>
      <c r="B55" s="28" t="s">
        <v>161</v>
      </c>
      <c r="C55" s="23" t="s">
        <v>479</v>
      </c>
      <c r="D55" s="23" t="s">
        <v>269</v>
      </c>
      <c r="E55" s="35">
        <v>351150.89</v>
      </c>
      <c r="F55" s="70">
        <v>345325.5</v>
      </c>
      <c r="G55" s="74">
        <f t="shared" si="0"/>
        <v>98.34105788540077</v>
      </c>
    </row>
    <row r="56" spans="1:7" ht="30">
      <c r="A56" s="32" t="s">
        <v>291</v>
      </c>
      <c r="B56" s="28" t="s">
        <v>161</v>
      </c>
      <c r="C56" s="23" t="s">
        <v>479</v>
      </c>
      <c r="D56" s="23" t="s">
        <v>270</v>
      </c>
      <c r="E56" s="35">
        <v>351150.89</v>
      </c>
      <c r="F56" s="70">
        <v>345325.5</v>
      </c>
      <c r="G56" s="74">
        <f t="shared" si="0"/>
        <v>98.34105788540077</v>
      </c>
    </row>
    <row r="57" spans="1:7" ht="15">
      <c r="A57" s="32" t="s">
        <v>288</v>
      </c>
      <c r="B57" s="28" t="s">
        <v>161</v>
      </c>
      <c r="C57" s="23" t="s">
        <v>479</v>
      </c>
      <c r="D57" s="23" t="s">
        <v>272</v>
      </c>
      <c r="E57" s="35">
        <v>21000</v>
      </c>
      <c r="F57" s="70">
        <v>20250.01</v>
      </c>
      <c r="G57" s="74">
        <f t="shared" si="0"/>
        <v>96.42861904761904</v>
      </c>
    </row>
    <row r="58" spans="1:7" ht="15">
      <c r="A58" s="32" t="s">
        <v>293</v>
      </c>
      <c r="B58" s="28" t="s">
        <v>161</v>
      </c>
      <c r="C58" s="23" t="s">
        <v>479</v>
      </c>
      <c r="D58" s="23" t="s">
        <v>271</v>
      </c>
      <c r="E58" s="35">
        <v>21000</v>
      </c>
      <c r="F58" s="70">
        <v>20250.01</v>
      </c>
      <c r="G58" s="74">
        <f t="shared" si="0"/>
        <v>96.42861904761904</v>
      </c>
    </row>
    <row r="59" spans="1:7" ht="30">
      <c r="A59" s="32" t="s">
        <v>480</v>
      </c>
      <c r="B59" s="28" t="s">
        <v>161</v>
      </c>
      <c r="C59" s="23" t="s">
        <v>481</v>
      </c>
      <c r="D59" s="23" t="s">
        <v>73</v>
      </c>
      <c r="E59" s="35">
        <v>887951.45</v>
      </c>
      <c r="F59" s="70">
        <v>682222.18</v>
      </c>
      <c r="G59" s="74">
        <f t="shared" si="0"/>
        <v>76.8310226871075</v>
      </c>
    </row>
    <row r="60" spans="1:7" ht="30">
      <c r="A60" s="32" t="s">
        <v>290</v>
      </c>
      <c r="B60" s="28" t="s">
        <v>161</v>
      </c>
      <c r="C60" s="23" t="s">
        <v>481</v>
      </c>
      <c r="D60" s="23" t="s">
        <v>269</v>
      </c>
      <c r="E60" s="35">
        <v>887951.45</v>
      </c>
      <c r="F60" s="70">
        <v>682222.18</v>
      </c>
      <c r="G60" s="74">
        <f t="shared" si="0"/>
        <v>76.8310226871075</v>
      </c>
    </row>
    <row r="61" spans="1:7" ht="30">
      <c r="A61" s="32" t="s">
        <v>291</v>
      </c>
      <c r="B61" s="28" t="s">
        <v>161</v>
      </c>
      <c r="C61" s="23" t="s">
        <v>481</v>
      </c>
      <c r="D61" s="23" t="s">
        <v>270</v>
      </c>
      <c r="E61" s="35">
        <v>887951.45</v>
      </c>
      <c r="F61" s="70">
        <v>682222.18</v>
      </c>
      <c r="G61" s="74">
        <f t="shared" si="0"/>
        <v>76.8310226871075</v>
      </c>
    </row>
    <row r="62" spans="1:7" ht="30">
      <c r="A62" s="32" t="s">
        <v>655</v>
      </c>
      <c r="B62" s="28" t="s">
        <v>161</v>
      </c>
      <c r="C62" s="23" t="s">
        <v>656</v>
      </c>
      <c r="D62" s="23" t="s">
        <v>73</v>
      </c>
      <c r="E62" s="35">
        <v>103770</v>
      </c>
      <c r="F62" s="70">
        <v>103770</v>
      </c>
      <c r="G62" s="74">
        <f t="shared" si="0"/>
        <v>100</v>
      </c>
    </row>
    <row r="63" spans="1:7" ht="75">
      <c r="A63" s="32" t="s">
        <v>301</v>
      </c>
      <c r="B63" s="28" t="s">
        <v>161</v>
      </c>
      <c r="C63" s="23" t="s">
        <v>656</v>
      </c>
      <c r="D63" s="23" t="s">
        <v>267</v>
      </c>
      <c r="E63" s="35">
        <v>103770</v>
      </c>
      <c r="F63" s="70">
        <v>103770</v>
      </c>
      <c r="G63" s="74">
        <f t="shared" si="0"/>
        <v>100</v>
      </c>
    </row>
    <row r="64" spans="1:7" ht="30">
      <c r="A64" s="32" t="s">
        <v>302</v>
      </c>
      <c r="B64" s="28" t="s">
        <v>161</v>
      </c>
      <c r="C64" s="23" t="s">
        <v>656</v>
      </c>
      <c r="D64" s="23" t="s">
        <v>268</v>
      </c>
      <c r="E64" s="35">
        <v>103770</v>
      </c>
      <c r="F64" s="70">
        <v>103770</v>
      </c>
      <c r="G64" s="74">
        <f t="shared" si="0"/>
        <v>100</v>
      </c>
    </row>
    <row r="65" spans="1:7" ht="30">
      <c r="A65" s="32" t="s">
        <v>84</v>
      </c>
      <c r="B65" s="28" t="s">
        <v>161</v>
      </c>
      <c r="C65" s="23" t="s">
        <v>482</v>
      </c>
      <c r="D65" s="23" t="s">
        <v>73</v>
      </c>
      <c r="E65" s="35">
        <v>1900713.29</v>
      </c>
      <c r="F65" s="70">
        <v>1862089.08</v>
      </c>
      <c r="G65" s="74">
        <f t="shared" si="0"/>
        <v>97.96790972088168</v>
      </c>
    </row>
    <row r="66" spans="1:7" ht="75">
      <c r="A66" s="32" t="s">
        <v>301</v>
      </c>
      <c r="B66" s="28" t="s">
        <v>161</v>
      </c>
      <c r="C66" s="23" t="s">
        <v>482</v>
      </c>
      <c r="D66" s="23" t="s">
        <v>267</v>
      </c>
      <c r="E66" s="35">
        <v>1900713.29</v>
      </c>
      <c r="F66" s="70">
        <v>1862089.08</v>
      </c>
      <c r="G66" s="74">
        <f t="shared" si="0"/>
        <v>97.96790972088168</v>
      </c>
    </row>
    <row r="67" spans="1:7" ht="30">
      <c r="A67" s="32" t="s">
        <v>302</v>
      </c>
      <c r="B67" s="28" t="s">
        <v>161</v>
      </c>
      <c r="C67" s="23" t="s">
        <v>482</v>
      </c>
      <c r="D67" s="23" t="s">
        <v>268</v>
      </c>
      <c r="E67" s="35">
        <v>1900713.29</v>
      </c>
      <c r="F67" s="70">
        <v>1862089.08</v>
      </c>
      <c r="G67" s="74">
        <f t="shared" si="0"/>
        <v>97.96790972088168</v>
      </c>
    </row>
    <row r="68" spans="1:7" ht="30">
      <c r="A68" s="32" t="s">
        <v>85</v>
      </c>
      <c r="B68" s="28" t="s">
        <v>161</v>
      </c>
      <c r="C68" s="23" t="s">
        <v>483</v>
      </c>
      <c r="D68" s="23" t="s">
        <v>73</v>
      </c>
      <c r="E68" s="35">
        <v>1186229.85</v>
      </c>
      <c r="F68" s="70">
        <v>1094941.17</v>
      </c>
      <c r="G68" s="74">
        <f t="shared" si="0"/>
        <v>92.30430089075907</v>
      </c>
    </row>
    <row r="69" spans="1:7" ht="75">
      <c r="A69" s="32" t="s">
        <v>301</v>
      </c>
      <c r="B69" s="28" t="s">
        <v>161</v>
      </c>
      <c r="C69" s="23" t="s">
        <v>483</v>
      </c>
      <c r="D69" s="23" t="s">
        <v>267</v>
      </c>
      <c r="E69" s="35">
        <v>1139610.8</v>
      </c>
      <c r="F69" s="70">
        <v>1058446.02</v>
      </c>
      <c r="G69" s="74">
        <f t="shared" si="0"/>
        <v>92.87785092945768</v>
      </c>
    </row>
    <row r="70" spans="1:7" ht="30">
      <c r="A70" s="32" t="s">
        <v>302</v>
      </c>
      <c r="B70" s="28" t="s">
        <v>161</v>
      </c>
      <c r="C70" s="23" t="s">
        <v>483</v>
      </c>
      <c r="D70" s="23" t="s">
        <v>268</v>
      </c>
      <c r="E70" s="35">
        <v>1139610.8</v>
      </c>
      <c r="F70" s="70">
        <v>1058446.02</v>
      </c>
      <c r="G70" s="74">
        <f t="shared" si="0"/>
        <v>92.87785092945768</v>
      </c>
    </row>
    <row r="71" spans="1:7" ht="30">
      <c r="A71" s="32" t="s">
        <v>290</v>
      </c>
      <c r="B71" s="28" t="s">
        <v>161</v>
      </c>
      <c r="C71" s="23" t="s">
        <v>483</v>
      </c>
      <c r="D71" s="23" t="s">
        <v>269</v>
      </c>
      <c r="E71" s="35">
        <v>46619.05</v>
      </c>
      <c r="F71" s="70">
        <v>36495.15</v>
      </c>
      <c r="G71" s="74">
        <f t="shared" si="0"/>
        <v>78.28377026129876</v>
      </c>
    </row>
    <row r="72" spans="1:7" ht="30">
      <c r="A72" s="32" t="s">
        <v>291</v>
      </c>
      <c r="B72" s="28" t="s">
        <v>161</v>
      </c>
      <c r="C72" s="23" t="s">
        <v>483</v>
      </c>
      <c r="D72" s="23" t="s">
        <v>270</v>
      </c>
      <c r="E72" s="35">
        <v>46619.05</v>
      </c>
      <c r="F72" s="70">
        <v>36495.15</v>
      </c>
      <c r="G72" s="74">
        <f t="shared" si="0"/>
        <v>78.28377026129876</v>
      </c>
    </row>
    <row r="73" spans="1:7" ht="15">
      <c r="A73" s="32" t="s">
        <v>233</v>
      </c>
      <c r="B73" s="28" t="s">
        <v>234</v>
      </c>
      <c r="C73" s="23" t="s">
        <v>157</v>
      </c>
      <c r="D73" s="23" t="s">
        <v>73</v>
      </c>
      <c r="E73" s="35">
        <v>115174</v>
      </c>
      <c r="F73" s="70">
        <v>115174</v>
      </c>
      <c r="G73" s="74">
        <f t="shared" si="0"/>
        <v>100</v>
      </c>
    </row>
    <row r="74" spans="1:7" ht="15">
      <c r="A74" s="32" t="s">
        <v>484</v>
      </c>
      <c r="B74" s="28" t="s">
        <v>234</v>
      </c>
      <c r="C74" s="23" t="s">
        <v>485</v>
      </c>
      <c r="D74" s="23" t="s">
        <v>73</v>
      </c>
      <c r="E74" s="35">
        <v>115174</v>
      </c>
      <c r="F74" s="70">
        <v>115174</v>
      </c>
      <c r="G74" s="74">
        <f t="shared" si="0"/>
        <v>100</v>
      </c>
    </row>
    <row r="75" spans="1:7" ht="15">
      <c r="A75" s="32" t="s">
        <v>288</v>
      </c>
      <c r="B75" s="28" t="s">
        <v>234</v>
      </c>
      <c r="C75" s="23" t="s">
        <v>485</v>
      </c>
      <c r="D75" s="23" t="s">
        <v>272</v>
      </c>
      <c r="E75" s="35">
        <v>115174</v>
      </c>
      <c r="F75" s="70">
        <v>115174</v>
      </c>
      <c r="G75" s="74">
        <f t="shared" si="0"/>
        <v>100</v>
      </c>
    </row>
    <row r="76" spans="1:7" ht="15">
      <c r="A76" s="32" t="s">
        <v>658</v>
      </c>
      <c r="B76" s="28" t="s">
        <v>234</v>
      </c>
      <c r="C76" s="23" t="s">
        <v>485</v>
      </c>
      <c r="D76" s="23" t="s">
        <v>659</v>
      </c>
      <c r="E76" s="35">
        <v>115174</v>
      </c>
      <c r="F76" s="70">
        <v>115174</v>
      </c>
      <c r="G76" s="74">
        <f t="shared" si="0"/>
        <v>100</v>
      </c>
    </row>
    <row r="77" spans="1:7" ht="15">
      <c r="A77" s="32" t="s">
        <v>486</v>
      </c>
      <c r="B77" s="28" t="s">
        <v>487</v>
      </c>
      <c r="C77" s="23" t="s">
        <v>157</v>
      </c>
      <c r="D77" s="23" t="s">
        <v>73</v>
      </c>
      <c r="E77" s="35">
        <v>329489</v>
      </c>
      <c r="F77" s="70">
        <v>0</v>
      </c>
      <c r="G77" s="74">
        <f t="shared" si="0"/>
        <v>0</v>
      </c>
    </row>
    <row r="78" spans="1:7" ht="15">
      <c r="A78" s="32" t="s">
        <v>86</v>
      </c>
      <c r="B78" s="28" t="s">
        <v>487</v>
      </c>
      <c r="C78" s="23" t="s">
        <v>488</v>
      </c>
      <c r="D78" s="23" t="s">
        <v>73</v>
      </c>
      <c r="E78" s="35">
        <v>329489</v>
      </c>
      <c r="F78" s="70">
        <v>0</v>
      </c>
      <c r="G78" s="74">
        <f t="shared" si="0"/>
        <v>0</v>
      </c>
    </row>
    <row r="79" spans="1:7" ht="15">
      <c r="A79" s="32" t="s">
        <v>288</v>
      </c>
      <c r="B79" s="28" t="s">
        <v>487</v>
      </c>
      <c r="C79" s="23" t="s">
        <v>488</v>
      </c>
      <c r="D79" s="23" t="s">
        <v>272</v>
      </c>
      <c r="E79" s="35">
        <v>329489</v>
      </c>
      <c r="F79" s="70">
        <v>0</v>
      </c>
      <c r="G79" s="74">
        <f t="shared" si="0"/>
        <v>0</v>
      </c>
    </row>
    <row r="80" spans="1:7" ht="15">
      <c r="A80" s="32" t="s">
        <v>489</v>
      </c>
      <c r="B80" s="28" t="s">
        <v>487</v>
      </c>
      <c r="C80" s="23" t="s">
        <v>488</v>
      </c>
      <c r="D80" s="23" t="s">
        <v>490</v>
      </c>
      <c r="E80" s="35">
        <v>329489</v>
      </c>
      <c r="F80" s="70">
        <v>0</v>
      </c>
      <c r="G80" s="74">
        <f t="shared" si="0"/>
        <v>0</v>
      </c>
    </row>
    <row r="81" spans="1:7" ht="15">
      <c r="A81" s="32" t="s">
        <v>87</v>
      </c>
      <c r="B81" s="28" t="s">
        <v>162</v>
      </c>
      <c r="C81" s="23" t="s">
        <v>157</v>
      </c>
      <c r="D81" s="23" t="s">
        <v>73</v>
      </c>
      <c r="E81" s="35">
        <v>48648285.35</v>
      </c>
      <c r="F81" s="70">
        <v>46281832.58</v>
      </c>
      <c r="G81" s="74">
        <f t="shared" si="0"/>
        <v>95.1355885351877</v>
      </c>
    </row>
    <row r="82" spans="1:7" ht="30">
      <c r="A82" s="32" t="s">
        <v>304</v>
      </c>
      <c r="B82" s="28" t="s">
        <v>162</v>
      </c>
      <c r="C82" s="23" t="s">
        <v>491</v>
      </c>
      <c r="D82" s="23" t="s">
        <v>73</v>
      </c>
      <c r="E82" s="35">
        <v>982124.88</v>
      </c>
      <c r="F82" s="70">
        <v>929166.62</v>
      </c>
      <c r="G82" s="74">
        <f t="shared" si="0"/>
        <v>94.60778755548887</v>
      </c>
    </row>
    <row r="83" spans="1:7" ht="30">
      <c r="A83" s="32" t="s">
        <v>290</v>
      </c>
      <c r="B83" s="28" t="s">
        <v>162</v>
      </c>
      <c r="C83" s="23" t="s">
        <v>491</v>
      </c>
      <c r="D83" s="23" t="s">
        <v>269</v>
      </c>
      <c r="E83" s="35">
        <v>982124.88</v>
      </c>
      <c r="F83" s="70">
        <v>929166.62</v>
      </c>
      <c r="G83" s="74">
        <f t="shared" si="0"/>
        <v>94.60778755548887</v>
      </c>
    </row>
    <row r="84" spans="1:7" ht="30">
      <c r="A84" s="32" t="s">
        <v>291</v>
      </c>
      <c r="B84" s="28" t="s">
        <v>162</v>
      </c>
      <c r="C84" s="23" t="s">
        <v>491</v>
      </c>
      <c r="D84" s="23" t="s">
        <v>270</v>
      </c>
      <c r="E84" s="35">
        <v>982124.88</v>
      </c>
      <c r="F84" s="70">
        <v>929166.62</v>
      </c>
      <c r="G84" s="74">
        <f t="shared" si="0"/>
        <v>94.60778755548887</v>
      </c>
    </row>
    <row r="85" spans="1:7" ht="30">
      <c r="A85" s="32" t="s">
        <v>492</v>
      </c>
      <c r="B85" s="28" t="s">
        <v>162</v>
      </c>
      <c r="C85" s="23" t="s">
        <v>493</v>
      </c>
      <c r="D85" s="23" t="s">
        <v>73</v>
      </c>
      <c r="E85" s="35">
        <v>3601459.29</v>
      </c>
      <c r="F85" s="70">
        <v>3538860.57</v>
      </c>
      <c r="G85" s="74">
        <f t="shared" si="0"/>
        <v>98.2618512397512</v>
      </c>
    </row>
    <row r="86" spans="1:7" ht="75">
      <c r="A86" s="32" t="s">
        <v>301</v>
      </c>
      <c r="B86" s="28" t="s">
        <v>162</v>
      </c>
      <c r="C86" s="23" t="s">
        <v>493</v>
      </c>
      <c r="D86" s="23" t="s">
        <v>267</v>
      </c>
      <c r="E86" s="35">
        <v>3601459.29</v>
      </c>
      <c r="F86" s="70">
        <v>3538860.57</v>
      </c>
      <c r="G86" s="74">
        <f t="shared" si="0"/>
        <v>98.2618512397512</v>
      </c>
    </row>
    <row r="87" spans="1:7" ht="30">
      <c r="A87" s="32" t="s">
        <v>303</v>
      </c>
      <c r="B87" s="28" t="s">
        <v>162</v>
      </c>
      <c r="C87" s="23" t="s">
        <v>493</v>
      </c>
      <c r="D87" s="23" t="s">
        <v>277</v>
      </c>
      <c r="E87" s="35">
        <v>3601459.29</v>
      </c>
      <c r="F87" s="70">
        <v>3538860.57</v>
      </c>
      <c r="G87" s="74">
        <f t="shared" si="0"/>
        <v>98.2618512397512</v>
      </c>
    </row>
    <row r="88" spans="1:7" ht="45">
      <c r="A88" s="32" t="s">
        <v>494</v>
      </c>
      <c r="B88" s="28" t="s">
        <v>162</v>
      </c>
      <c r="C88" s="23" t="s">
        <v>495</v>
      </c>
      <c r="D88" s="23" t="s">
        <v>73</v>
      </c>
      <c r="E88" s="35">
        <v>2968519.2</v>
      </c>
      <c r="F88" s="70">
        <v>2761302.49</v>
      </c>
      <c r="G88" s="74">
        <f aca="true" t="shared" si="1" ref="G88:G144">F88/E88*100</f>
        <v>93.01952603169957</v>
      </c>
    </row>
    <row r="89" spans="1:7" ht="30">
      <c r="A89" s="32" t="s">
        <v>290</v>
      </c>
      <c r="B89" s="28" t="s">
        <v>162</v>
      </c>
      <c r="C89" s="23" t="s">
        <v>495</v>
      </c>
      <c r="D89" s="23" t="s">
        <v>269</v>
      </c>
      <c r="E89" s="35">
        <v>2968519.2</v>
      </c>
      <c r="F89" s="70">
        <v>2761302.49</v>
      </c>
      <c r="G89" s="74">
        <f t="shared" si="1"/>
        <v>93.01952603169957</v>
      </c>
    </row>
    <row r="90" spans="1:7" ht="30">
      <c r="A90" s="32" t="s">
        <v>291</v>
      </c>
      <c r="B90" s="28" t="s">
        <v>162</v>
      </c>
      <c r="C90" s="23" t="s">
        <v>495</v>
      </c>
      <c r="D90" s="23" t="s">
        <v>270</v>
      </c>
      <c r="E90" s="35">
        <v>2968519.2</v>
      </c>
      <c r="F90" s="70">
        <v>2761302.49</v>
      </c>
      <c r="G90" s="74">
        <f t="shared" si="1"/>
        <v>93.01952603169957</v>
      </c>
    </row>
    <row r="91" spans="1:7" ht="120">
      <c r="A91" s="32" t="s">
        <v>496</v>
      </c>
      <c r="B91" s="28" t="s">
        <v>162</v>
      </c>
      <c r="C91" s="23" t="s">
        <v>163</v>
      </c>
      <c r="D91" s="23" t="s">
        <v>73</v>
      </c>
      <c r="E91" s="35">
        <v>326257</v>
      </c>
      <c r="F91" s="70">
        <v>326257</v>
      </c>
      <c r="G91" s="74">
        <f t="shared" si="1"/>
        <v>100</v>
      </c>
    </row>
    <row r="92" spans="1:7" ht="75">
      <c r="A92" s="32" t="s">
        <v>301</v>
      </c>
      <c r="B92" s="28" t="s">
        <v>162</v>
      </c>
      <c r="C92" s="23" t="s">
        <v>163</v>
      </c>
      <c r="D92" s="23" t="s">
        <v>267</v>
      </c>
      <c r="E92" s="35">
        <v>316683.67</v>
      </c>
      <c r="F92" s="70">
        <v>316683.67</v>
      </c>
      <c r="G92" s="74">
        <f t="shared" si="1"/>
        <v>100</v>
      </c>
    </row>
    <row r="93" spans="1:7" ht="30">
      <c r="A93" s="32" t="s">
        <v>302</v>
      </c>
      <c r="B93" s="28" t="s">
        <v>162</v>
      </c>
      <c r="C93" s="23" t="s">
        <v>163</v>
      </c>
      <c r="D93" s="23" t="s">
        <v>268</v>
      </c>
      <c r="E93" s="35">
        <v>316683.67</v>
      </c>
      <c r="F93" s="70">
        <v>316683.67</v>
      </c>
      <c r="G93" s="74">
        <f t="shared" si="1"/>
        <v>100</v>
      </c>
    </row>
    <row r="94" spans="1:7" ht="30">
      <c r="A94" s="32" t="s">
        <v>290</v>
      </c>
      <c r="B94" s="28" t="s">
        <v>162</v>
      </c>
      <c r="C94" s="23" t="s">
        <v>163</v>
      </c>
      <c r="D94" s="23" t="s">
        <v>269</v>
      </c>
      <c r="E94" s="35">
        <v>9573.33</v>
      </c>
      <c r="F94" s="70">
        <v>9573.33</v>
      </c>
      <c r="G94" s="74">
        <f t="shared" si="1"/>
        <v>100</v>
      </c>
    </row>
    <row r="95" spans="1:7" ht="30">
      <c r="A95" s="32" t="s">
        <v>291</v>
      </c>
      <c r="B95" s="28" t="s">
        <v>162</v>
      </c>
      <c r="C95" s="23" t="s">
        <v>163</v>
      </c>
      <c r="D95" s="23" t="s">
        <v>270</v>
      </c>
      <c r="E95" s="35">
        <v>9573.33</v>
      </c>
      <c r="F95" s="70">
        <v>9573.33</v>
      </c>
      <c r="G95" s="74">
        <f t="shared" si="1"/>
        <v>100</v>
      </c>
    </row>
    <row r="96" spans="1:7" ht="30">
      <c r="A96" s="32" t="s">
        <v>497</v>
      </c>
      <c r="B96" s="28" t="s">
        <v>162</v>
      </c>
      <c r="C96" s="23" t="s">
        <v>498</v>
      </c>
      <c r="D96" s="23" t="s">
        <v>73</v>
      </c>
      <c r="E96" s="35">
        <v>9872505.51</v>
      </c>
      <c r="F96" s="70">
        <v>9349076.46</v>
      </c>
      <c r="G96" s="74">
        <f t="shared" si="1"/>
        <v>94.69811336676581</v>
      </c>
    </row>
    <row r="97" spans="1:7" ht="45">
      <c r="A97" s="32" t="s">
        <v>285</v>
      </c>
      <c r="B97" s="28" t="s">
        <v>162</v>
      </c>
      <c r="C97" s="23" t="s">
        <v>498</v>
      </c>
      <c r="D97" s="23" t="s">
        <v>279</v>
      </c>
      <c r="E97" s="35">
        <v>9872505.51</v>
      </c>
      <c r="F97" s="70">
        <v>9349076.46</v>
      </c>
      <c r="G97" s="74">
        <f t="shared" si="1"/>
        <v>94.69811336676581</v>
      </c>
    </row>
    <row r="98" spans="1:7" ht="15">
      <c r="A98" s="32" t="s">
        <v>286</v>
      </c>
      <c r="B98" s="28" t="s">
        <v>162</v>
      </c>
      <c r="C98" s="23" t="s">
        <v>498</v>
      </c>
      <c r="D98" s="23" t="s">
        <v>278</v>
      </c>
      <c r="E98" s="35">
        <v>9872505.51</v>
      </c>
      <c r="F98" s="70">
        <v>9349076.46</v>
      </c>
      <c r="G98" s="74">
        <f t="shared" si="1"/>
        <v>94.69811336676581</v>
      </c>
    </row>
    <row r="99" spans="1:7" ht="30">
      <c r="A99" s="32" t="s">
        <v>499</v>
      </c>
      <c r="B99" s="28" t="s">
        <v>162</v>
      </c>
      <c r="C99" s="23" t="s">
        <v>500</v>
      </c>
      <c r="D99" s="23" t="s">
        <v>73</v>
      </c>
      <c r="E99" s="35">
        <v>16543963.03</v>
      </c>
      <c r="F99" s="70">
        <v>15796928.53</v>
      </c>
      <c r="G99" s="74">
        <f t="shared" si="1"/>
        <v>95.4845492664281</v>
      </c>
    </row>
    <row r="100" spans="1:7" ht="45">
      <c r="A100" s="32" t="s">
        <v>285</v>
      </c>
      <c r="B100" s="28" t="s">
        <v>162</v>
      </c>
      <c r="C100" s="23" t="s">
        <v>500</v>
      </c>
      <c r="D100" s="23" t="s">
        <v>279</v>
      </c>
      <c r="E100" s="35">
        <v>16543963.03</v>
      </c>
      <c r="F100" s="70">
        <v>15796928.53</v>
      </c>
      <c r="G100" s="74">
        <f t="shared" si="1"/>
        <v>95.4845492664281</v>
      </c>
    </row>
    <row r="101" spans="1:7" ht="15">
      <c r="A101" s="32" t="s">
        <v>286</v>
      </c>
      <c r="B101" s="28" t="s">
        <v>162</v>
      </c>
      <c r="C101" s="23" t="s">
        <v>500</v>
      </c>
      <c r="D101" s="23" t="s">
        <v>278</v>
      </c>
      <c r="E101" s="35">
        <v>16543963.03</v>
      </c>
      <c r="F101" s="70">
        <v>15796928.53</v>
      </c>
      <c r="G101" s="74">
        <f t="shared" si="1"/>
        <v>95.4845492664281</v>
      </c>
    </row>
    <row r="102" spans="1:7" ht="30">
      <c r="A102" s="32" t="s">
        <v>480</v>
      </c>
      <c r="B102" s="28" t="s">
        <v>162</v>
      </c>
      <c r="C102" s="23" t="s">
        <v>481</v>
      </c>
      <c r="D102" s="23" t="s">
        <v>73</v>
      </c>
      <c r="E102" s="35">
        <v>2503991.1</v>
      </c>
      <c r="F102" s="70">
        <v>2492355.87</v>
      </c>
      <c r="G102" s="74">
        <f t="shared" si="1"/>
        <v>99.53533261360235</v>
      </c>
    </row>
    <row r="103" spans="1:7" ht="30">
      <c r="A103" s="32" t="s">
        <v>290</v>
      </c>
      <c r="B103" s="28" t="s">
        <v>162</v>
      </c>
      <c r="C103" s="23" t="s">
        <v>481</v>
      </c>
      <c r="D103" s="23" t="s">
        <v>269</v>
      </c>
      <c r="E103" s="35">
        <v>2503991.1</v>
      </c>
      <c r="F103" s="70">
        <v>2492355.87</v>
      </c>
      <c r="G103" s="74">
        <f t="shared" si="1"/>
        <v>99.53533261360235</v>
      </c>
    </row>
    <row r="104" spans="1:7" ht="30">
      <c r="A104" s="32" t="s">
        <v>291</v>
      </c>
      <c r="B104" s="28" t="s">
        <v>162</v>
      </c>
      <c r="C104" s="23" t="s">
        <v>481</v>
      </c>
      <c r="D104" s="23" t="s">
        <v>270</v>
      </c>
      <c r="E104" s="35">
        <v>2503991.1</v>
      </c>
      <c r="F104" s="70">
        <v>2492355.87</v>
      </c>
      <c r="G104" s="74">
        <f t="shared" si="1"/>
        <v>99.53533261360235</v>
      </c>
    </row>
    <row r="105" spans="1:7" ht="45">
      <c r="A105" s="32" t="s">
        <v>90</v>
      </c>
      <c r="B105" s="28" t="s">
        <v>162</v>
      </c>
      <c r="C105" s="23" t="s">
        <v>501</v>
      </c>
      <c r="D105" s="23" t="s">
        <v>73</v>
      </c>
      <c r="E105" s="35">
        <v>219000</v>
      </c>
      <c r="F105" s="70">
        <v>163940.55</v>
      </c>
      <c r="G105" s="74">
        <f t="shared" si="1"/>
        <v>74.85869863013697</v>
      </c>
    </row>
    <row r="106" spans="1:7" ht="30">
      <c r="A106" s="32" t="s">
        <v>290</v>
      </c>
      <c r="B106" s="28" t="s">
        <v>162</v>
      </c>
      <c r="C106" s="23" t="s">
        <v>501</v>
      </c>
      <c r="D106" s="23" t="s">
        <v>269</v>
      </c>
      <c r="E106" s="35">
        <v>219000</v>
      </c>
      <c r="F106" s="70">
        <v>163940.55</v>
      </c>
      <c r="G106" s="74">
        <f t="shared" si="1"/>
        <v>74.85869863013697</v>
      </c>
    </row>
    <row r="107" spans="1:7" ht="30">
      <c r="A107" s="32" t="s">
        <v>291</v>
      </c>
      <c r="B107" s="28" t="s">
        <v>162</v>
      </c>
      <c r="C107" s="23" t="s">
        <v>501</v>
      </c>
      <c r="D107" s="23" t="s">
        <v>270</v>
      </c>
      <c r="E107" s="35">
        <v>219000</v>
      </c>
      <c r="F107" s="70">
        <v>163940.55</v>
      </c>
      <c r="G107" s="74">
        <f t="shared" si="1"/>
        <v>74.85869863013697</v>
      </c>
    </row>
    <row r="108" spans="1:7" ht="45">
      <c r="A108" s="32" t="s">
        <v>88</v>
      </c>
      <c r="B108" s="28" t="s">
        <v>162</v>
      </c>
      <c r="C108" s="23" t="s">
        <v>502</v>
      </c>
      <c r="D108" s="23" t="s">
        <v>73</v>
      </c>
      <c r="E108" s="35">
        <v>228656.27</v>
      </c>
      <c r="F108" s="70">
        <v>165365.27</v>
      </c>
      <c r="G108" s="74">
        <f t="shared" si="1"/>
        <v>72.32046162565321</v>
      </c>
    </row>
    <row r="109" spans="1:7" ht="30">
      <c r="A109" s="32" t="s">
        <v>290</v>
      </c>
      <c r="B109" s="28" t="s">
        <v>162</v>
      </c>
      <c r="C109" s="23" t="s">
        <v>502</v>
      </c>
      <c r="D109" s="23" t="s">
        <v>269</v>
      </c>
      <c r="E109" s="35">
        <v>228656.27</v>
      </c>
      <c r="F109" s="70">
        <v>165365.27</v>
      </c>
      <c r="G109" s="74">
        <f t="shared" si="1"/>
        <v>72.32046162565321</v>
      </c>
    </row>
    <row r="110" spans="1:7" ht="30">
      <c r="A110" s="32" t="s">
        <v>291</v>
      </c>
      <c r="B110" s="28" t="s">
        <v>162</v>
      </c>
      <c r="C110" s="23" t="s">
        <v>502</v>
      </c>
      <c r="D110" s="23" t="s">
        <v>270</v>
      </c>
      <c r="E110" s="35">
        <v>228656.27</v>
      </c>
      <c r="F110" s="70">
        <v>165365.27</v>
      </c>
      <c r="G110" s="74">
        <f t="shared" si="1"/>
        <v>72.32046162565321</v>
      </c>
    </row>
    <row r="111" spans="1:7" ht="45">
      <c r="A111" s="32" t="s">
        <v>251</v>
      </c>
      <c r="B111" s="28" t="s">
        <v>162</v>
      </c>
      <c r="C111" s="23" t="s">
        <v>503</v>
      </c>
      <c r="D111" s="23" t="s">
        <v>73</v>
      </c>
      <c r="E111" s="35">
        <v>402566.73</v>
      </c>
      <c r="F111" s="70">
        <v>330768.99</v>
      </c>
      <c r="G111" s="74">
        <f t="shared" si="1"/>
        <v>82.16500901602078</v>
      </c>
    </row>
    <row r="112" spans="1:7" ht="30">
      <c r="A112" s="32" t="s">
        <v>290</v>
      </c>
      <c r="B112" s="28" t="s">
        <v>162</v>
      </c>
      <c r="C112" s="23" t="s">
        <v>503</v>
      </c>
      <c r="D112" s="23" t="s">
        <v>269</v>
      </c>
      <c r="E112" s="35">
        <v>402566.73</v>
      </c>
      <c r="F112" s="70">
        <v>330768.99</v>
      </c>
      <c r="G112" s="74">
        <f t="shared" si="1"/>
        <v>82.16500901602078</v>
      </c>
    </row>
    <row r="113" spans="1:7" ht="30">
      <c r="A113" s="32" t="s">
        <v>291</v>
      </c>
      <c r="B113" s="28" t="s">
        <v>162</v>
      </c>
      <c r="C113" s="23" t="s">
        <v>503</v>
      </c>
      <c r="D113" s="23" t="s">
        <v>270</v>
      </c>
      <c r="E113" s="35">
        <v>402566.73</v>
      </c>
      <c r="F113" s="70">
        <v>330768.99</v>
      </c>
      <c r="G113" s="74">
        <f t="shared" si="1"/>
        <v>82.16500901602078</v>
      </c>
    </row>
    <row r="114" spans="1:7" ht="60">
      <c r="A114" s="32" t="s">
        <v>652</v>
      </c>
      <c r="B114" s="28" t="s">
        <v>162</v>
      </c>
      <c r="C114" s="23" t="s">
        <v>660</v>
      </c>
      <c r="D114" s="23" t="s">
        <v>73</v>
      </c>
      <c r="E114" s="35">
        <v>52080</v>
      </c>
      <c r="F114" s="70">
        <v>52080</v>
      </c>
      <c r="G114" s="74">
        <f t="shared" si="1"/>
        <v>100</v>
      </c>
    </row>
    <row r="115" spans="1:7" ht="75">
      <c r="A115" s="32" t="s">
        <v>301</v>
      </c>
      <c r="B115" s="28" t="s">
        <v>162</v>
      </c>
      <c r="C115" s="23" t="s">
        <v>660</v>
      </c>
      <c r="D115" s="23" t="s">
        <v>267</v>
      </c>
      <c r="E115" s="35">
        <v>52080</v>
      </c>
      <c r="F115" s="70">
        <v>52080</v>
      </c>
      <c r="G115" s="74">
        <f t="shared" si="1"/>
        <v>100</v>
      </c>
    </row>
    <row r="116" spans="1:7" ht="30">
      <c r="A116" s="32" t="s">
        <v>302</v>
      </c>
      <c r="B116" s="28" t="s">
        <v>162</v>
      </c>
      <c r="C116" s="23" t="s">
        <v>660</v>
      </c>
      <c r="D116" s="23" t="s">
        <v>268</v>
      </c>
      <c r="E116" s="35">
        <v>52080</v>
      </c>
      <c r="F116" s="70">
        <v>52080</v>
      </c>
      <c r="G116" s="74">
        <f t="shared" si="1"/>
        <v>100</v>
      </c>
    </row>
    <row r="117" spans="1:7" ht="30">
      <c r="A117" s="32" t="s">
        <v>79</v>
      </c>
      <c r="B117" s="28" t="s">
        <v>162</v>
      </c>
      <c r="C117" s="23" t="s">
        <v>504</v>
      </c>
      <c r="D117" s="23" t="s">
        <v>73</v>
      </c>
      <c r="E117" s="35">
        <v>10370083.34</v>
      </c>
      <c r="F117" s="70">
        <v>10112593.81</v>
      </c>
      <c r="G117" s="74">
        <f t="shared" si="1"/>
        <v>97.51699652203567</v>
      </c>
    </row>
    <row r="118" spans="1:7" ht="75">
      <c r="A118" s="32" t="s">
        <v>301</v>
      </c>
      <c r="B118" s="28" t="s">
        <v>162</v>
      </c>
      <c r="C118" s="23" t="s">
        <v>504</v>
      </c>
      <c r="D118" s="23" t="s">
        <v>267</v>
      </c>
      <c r="E118" s="35">
        <v>9910383.34</v>
      </c>
      <c r="F118" s="70">
        <v>9666360.77</v>
      </c>
      <c r="G118" s="74">
        <f t="shared" si="1"/>
        <v>97.53770806205766</v>
      </c>
    </row>
    <row r="119" spans="1:7" ht="30">
      <c r="A119" s="32" t="s">
        <v>302</v>
      </c>
      <c r="B119" s="28" t="s">
        <v>162</v>
      </c>
      <c r="C119" s="23" t="s">
        <v>504</v>
      </c>
      <c r="D119" s="23" t="s">
        <v>268</v>
      </c>
      <c r="E119" s="35">
        <v>9910383.34</v>
      </c>
      <c r="F119" s="70">
        <v>9666360.77</v>
      </c>
      <c r="G119" s="74">
        <f t="shared" si="1"/>
        <v>97.53770806205766</v>
      </c>
    </row>
    <row r="120" spans="1:7" ht="30">
      <c r="A120" s="32" t="s">
        <v>290</v>
      </c>
      <c r="B120" s="28" t="s">
        <v>162</v>
      </c>
      <c r="C120" s="23" t="s">
        <v>504</v>
      </c>
      <c r="D120" s="23" t="s">
        <v>269</v>
      </c>
      <c r="E120" s="35">
        <v>454200</v>
      </c>
      <c r="F120" s="70">
        <v>445702.04</v>
      </c>
      <c r="G120" s="74">
        <f t="shared" si="1"/>
        <v>98.12902686041392</v>
      </c>
    </row>
    <row r="121" spans="1:7" ht="30">
      <c r="A121" s="32" t="s">
        <v>291</v>
      </c>
      <c r="B121" s="28" t="s">
        <v>162</v>
      </c>
      <c r="C121" s="23" t="s">
        <v>504</v>
      </c>
      <c r="D121" s="23" t="s">
        <v>270</v>
      </c>
      <c r="E121" s="35">
        <v>454200</v>
      </c>
      <c r="F121" s="70">
        <v>445702.04</v>
      </c>
      <c r="G121" s="74">
        <f t="shared" si="1"/>
        <v>98.12902686041392</v>
      </c>
    </row>
    <row r="122" spans="1:7" ht="15">
      <c r="A122" s="32" t="s">
        <v>288</v>
      </c>
      <c r="B122" s="28" t="s">
        <v>162</v>
      </c>
      <c r="C122" s="23" t="s">
        <v>504</v>
      </c>
      <c r="D122" s="23" t="s">
        <v>272</v>
      </c>
      <c r="E122" s="35">
        <v>5500</v>
      </c>
      <c r="F122" s="70">
        <v>531</v>
      </c>
      <c r="G122" s="74">
        <f t="shared" si="1"/>
        <v>9.654545454545454</v>
      </c>
    </row>
    <row r="123" spans="1:7" ht="15">
      <c r="A123" s="32" t="s">
        <v>293</v>
      </c>
      <c r="B123" s="28" t="s">
        <v>162</v>
      </c>
      <c r="C123" s="23" t="s">
        <v>504</v>
      </c>
      <c r="D123" s="23" t="s">
        <v>271</v>
      </c>
      <c r="E123" s="35">
        <v>5500</v>
      </c>
      <c r="F123" s="70">
        <v>531</v>
      </c>
      <c r="G123" s="74">
        <f t="shared" si="1"/>
        <v>9.654545454545454</v>
      </c>
    </row>
    <row r="124" spans="1:7" ht="30">
      <c r="A124" s="32" t="s">
        <v>89</v>
      </c>
      <c r="B124" s="28" t="s">
        <v>162</v>
      </c>
      <c r="C124" s="23" t="s">
        <v>505</v>
      </c>
      <c r="D124" s="23" t="s">
        <v>73</v>
      </c>
      <c r="E124" s="35">
        <v>531509</v>
      </c>
      <c r="F124" s="70">
        <v>217566.42</v>
      </c>
      <c r="G124" s="74">
        <f t="shared" si="1"/>
        <v>40.93372266509128</v>
      </c>
    </row>
    <row r="125" spans="1:7" ht="30">
      <c r="A125" s="32" t="s">
        <v>290</v>
      </c>
      <c r="B125" s="28" t="s">
        <v>162</v>
      </c>
      <c r="C125" s="23" t="s">
        <v>505</v>
      </c>
      <c r="D125" s="23" t="s">
        <v>269</v>
      </c>
      <c r="E125" s="35">
        <v>531509</v>
      </c>
      <c r="F125" s="70">
        <v>217566.42</v>
      </c>
      <c r="G125" s="74">
        <f t="shared" si="1"/>
        <v>40.93372266509128</v>
      </c>
    </row>
    <row r="126" spans="1:7" ht="30">
      <c r="A126" s="32" t="s">
        <v>291</v>
      </c>
      <c r="B126" s="28" t="s">
        <v>162</v>
      </c>
      <c r="C126" s="23" t="s">
        <v>505</v>
      </c>
      <c r="D126" s="23" t="s">
        <v>270</v>
      </c>
      <c r="E126" s="35">
        <v>531509</v>
      </c>
      <c r="F126" s="70">
        <v>217566.42</v>
      </c>
      <c r="G126" s="74">
        <f t="shared" si="1"/>
        <v>40.93372266509128</v>
      </c>
    </row>
    <row r="127" spans="1:7" ht="30">
      <c r="A127" s="32" t="s">
        <v>655</v>
      </c>
      <c r="B127" s="28" t="s">
        <v>162</v>
      </c>
      <c r="C127" s="23" t="s">
        <v>656</v>
      </c>
      <c r="D127" s="23" t="s">
        <v>73</v>
      </c>
      <c r="E127" s="35">
        <v>45570</v>
      </c>
      <c r="F127" s="70">
        <v>45570</v>
      </c>
      <c r="G127" s="74">
        <f t="shared" si="1"/>
        <v>100</v>
      </c>
    </row>
    <row r="128" spans="1:7" ht="75">
      <c r="A128" s="32" t="s">
        <v>301</v>
      </c>
      <c r="B128" s="28" t="s">
        <v>162</v>
      </c>
      <c r="C128" s="23" t="s">
        <v>656</v>
      </c>
      <c r="D128" s="23" t="s">
        <v>267</v>
      </c>
      <c r="E128" s="35">
        <v>45570</v>
      </c>
      <c r="F128" s="70">
        <v>45570</v>
      </c>
      <c r="G128" s="74">
        <f t="shared" si="1"/>
        <v>100</v>
      </c>
    </row>
    <row r="129" spans="1:7" ht="30">
      <c r="A129" s="32" t="s">
        <v>302</v>
      </c>
      <c r="B129" s="28" t="s">
        <v>162</v>
      </c>
      <c r="C129" s="23" t="s">
        <v>656</v>
      </c>
      <c r="D129" s="23" t="s">
        <v>268</v>
      </c>
      <c r="E129" s="35">
        <v>45570</v>
      </c>
      <c r="F129" s="70">
        <v>45570</v>
      </c>
      <c r="G129" s="74">
        <f t="shared" si="1"/>
        <v>100</v>
      </c>
    </row>
    <row r="130" spans="1:7" ht="15">
      <c r="A130" s="33" t="s">
        <v>661</v>
      </c>
      <c r="B130" s="29" t="s">
        <v>164</v>
      </c>
      <c r="C130" s="24" t="s">
        <v>157</v>
      </c>
      <c r="D130" s="24" t="s">
        <v>73</v>
      </c>
      <c r="E130" s="36">
        <v>2894639</v>
      </c>
      <c r="F130" s="71">
        <v>2894639</v>
      </c>
      <c r="G130" s="73">
        <f t="shared" si="1"/>
        <v>100</v>
      </c>
    </row>
    <row r="131" spans="1:7" ht="15">
      <c r="A131" s="32" t="s">
        <v>91</v>
      </c>
      <c r="B131" s="28" t="s">
        <v>165</v>
      </c>
      <c r="C131" s="23" t="s">
        <v>157</v>
      </c>
      <c r="D131" s="23" t="s">
        <v>73</v>
      </c>
      <c r="E131" s="35">
        <v>2894639</v>
      </c>
      <c r="F131" s="70">
        <v>2894639</v>
      </c>
      <c r="G131" s="74">
        <f t="shared" si="1"/>
        <v>100</v>
      </c>
    </row>
    <row r="132" spans="1:7" ht="60">
      <c r="A132" s="32" t="s">
        <v>305</v>
      </c>
      <c r="B132" s="28" t="s">
        <v>165</v>
      </c>
      <c r="C132" s="23" t="s">
        <v>325</v>
      </c>
      <c r="D132" s="23" t="s">
        <v>73</v>
      </c>
      <c r="E132" s="35">
        <v>2894639</v>
      </c>
      <c r="F132" s="70">
        <v>2894639</v>
      </c>
      <c r="G132" s="74">
        <f t="shared" si="1"/>
        <v>100</v>
      </c>
    </row>
    <row r="133" spans="1:7" ht="15">
      <c r="A133" s="32" t="s">
        <v>295</v>
      </c>
      <c r="B133" s="28" t="s">
        <v>165</v>
      </c>
      <c r="C133" s="23" t="s">
        <v>325</v>
      </c>
      <c r="D133" s="23" t="s">
        <v>276</v>
      </c>
      <c r="E133" s="35">
        <v>2894639</v>
      </c>
      <c r="F133" s="70">
        <v>2894639</v>
      </c>
      <c r="G133" s="74">
        <f t="shared" si="1"/>
        <v>100</v>
      </c>
    </row>
    <row r="134" spans="1:7" ht="15">
      <c r="A134" s="32" t="s">
        <v>306</v>
      </c>
      <c r="B134" s="28" t="s">
        <v>165</v>
      </c>
      <c r="C134" s="23" t="s">
        <v>325</v>
      </c>
      <c r="D134" s="23" t="s">
        <v>166</v>
      </c>
      <c r="E134" s="35">
        <v>2894639</v>
      </c>
      <c r="F134" s="70">
        <v>2894639</v>
      </c>
      <c r="G134" s="74">
        <f t="shared" si="1"/>
        <v>100</v>
      </c>
    </row>
    <row r="135" spans="1:7" ht="28.5">
      <c r="A135" s="33" t="s">
        <v>507</v>
      </c>
      <c r="B135" s="29" t="s">
        <v>167</v>
      </c>
      <c r="C135" s="24" t="s">
        <v>157</v>
      </c>
      <c r="D135" s="24" t="s">
        <v>73</v>
      </c>
      <c r="E135" s="36">
        <v>6694896.29</v>
      </c>
      <c r="F135" s="71">
        <v>6586367.44</v>
      </c>
      <c r="G135" s="73">
        <f t="shared" si="1"/>
        <v>98.37893157266518</v>
      </c>
    </row>
    <row r="136" spans="1:7" ht="45">
      <c r="A136" s="32" t="s">
        <v>508</v>
      </c>
      <c r="B136" s="28" t="s">
        <v>168</v>
      </c>
      <c r="C136" s="23" t="s">
        <v>157</v>
      </c>
      <c r="D136" s="23" t="s">
        <v>73</v>
      </c>
      <c r="E136" s="35">
        <v>6494896.29</v>
      </c>
      <c r="F136" s="70">
        <v>6410059.44</v>
      </c>
      <c r="G136" s="74">
        <f t="shared" si="1"/>
        <v>98.69379207593167</v>
      </c>
    </row>
    <row r="137" spans="1:7" ht="30">
      <c r="A137" s="32" t="s">
        <v>92</v>
      </c>
      <c r="B137" s="28" t="s">
        <v>168</v>
      </c>
      <c r="C137" s="23" t="s">
        <v>509</v>
      </c>
      <c r="D137" s="23" t="s">
        <v>73</v>
      </c>
      <c r="E137" s="35">
        <v>3888639.73</v>
      </c>
      <c r="F137" s="70">
        <v>3837823.9</v>
      </c>
      <c r="G137" s="74">
        <f t="shared" si="1"/>
        <v>98.69322350414807</v>
      </c>
    </row>
    <row r="138" spans="1:7" ht="75">
      <c r="A138" s="32" t="s">
        <v>301</v>
      </c>
      <c r="B138" s="28" t="s">
        <v>168</v>
      </c>
      <c r="C138" s="23" t="s">
        <v>509</v>
      </c>
      <c r="D138" s="23" t="s">
        <v>267</v>
      </c>
      <c r="E138" s="35">
        <v>3189149.75</v>
      </c>
      <c r="F138" s="70">
        <v>3138333.92</v>
      </c>
      <c r="G138" s="74">
        <f t="shared" si="1"/>
        <v>98.40660257487124</v>
      </c>
    </row>
    <row r="139" spans="1:7" ht="30">
      <c r="A139" s="32" t="s">
        <v>303</v>
      </c>
      <c r="B139" s="28" t="s">
        <v>168</v>
      </c>
      <c r="C139" s="23" t="s">
        <v>509</v>
      </c>
      <c r="D139" s="23" t="s">
        <v>277</v>
      </c>
      <c r="E139" s="35">
        <v>3189149.75</v>
      </c>
      <c r="F139" s="70">
        <v>3138333.92</v>
      </c>
      <c r="G139" s="74">
        <f t="shared" si="1"/>
        <v>98.40660257487124</v>
      </c>
    </row>
    <row r="140" spans="1:7" ht="30">
      <c r="A140" s="32" t="s">
        <v>290</v>
      </c>
      <c r="B140" s="28" t="s">
        <v>168</v>
      </c>
      <c r="C140" s="23" t="s">
        <v>509</v>
      </c>
      <c r="D140" s="23" t="s">
        <v>269</v>
      </c>
      <c r="E140" s="35">
        <v>699489.98</v>
      </c>
      <c r="F140" s="70">
        <v>699489.98</v>
      </c>
      <c r="G140" s="74">
        <f t="shared" si="1"/>
        <v>100</v>
      </c>
    </row>
    <row r="141" spans="1:7" ht="30">
      <c r="A141" s="32" t="s">
        <v>291</v>
      </c>
      <c r="B141" s="28" t="s">
        <v>168</v>
      </c>
      <c r="C141" s="23" t="s">
        <v>509</v>
      </c>
      <c r="D141" s="23" t="s">
        <v>270</v>
      </c>
      <c r="E141" s="35">
        <v>699489.98</v>
      </c>
      <c r="F141" s="70">
        <v>699489.98</v>
      </c>
      <c r="G141" s="74">
        <f t="shared" si="1"/>
        <v>100</v>
      </c>
    </row>
    <row r="142" spans="1:7" ht="45">
      <c r="A142" s="32" t="s">
        <v>494</v>
      </c>
      <c r="B142" s="28" t="s">
        <v>168</v>
      </c>
      <c r="C142" s="23" t="s">
        <v>495</v>
      </c>
      <c r="D142" s="23" t="s">
        <v>73</v>
      </c>
      <c r="E142" s="35">
        <v>1003534.11</v>
      </c>
      <c r="F142" s="70">
        <v>998544.11</v>
      </c>
      <c r="G142" s="74">
        <f t="shared" si="1"/>
        <v>99.50275731036187</v>
      </c>
    </row>
    <row r="143" spans="1:7" ht="30">
      <c r="A143" s="32" t="s">
        <v>290</v>
      </c>
      <c r="B143" s="28" t="s">
        <v>168</v>
      </c>
      <c r="C143" s="23" t="s">
        <v>495</v>
      </c>
      <c r="D143" s="23" t="s">
        <v>269</v>
      </c>
      <c r="E143" s="35">
        <v>1003534.11</v>
      </c>
      <c r="F143" s="70">
        <v>998544.11</v>
      </c>
      <c r="G143" s="74">
        <f t="shared" si="1"/>
        <v>99.50275731036187</v>
      </c>
    </row>
    <row r="144" spans="1:7" ht="30">
      <c r="A144" s="32" t="s">
        <v>291</v>
      </c>
      <c r="B144" s="28" t="s">
        <v>168</v>
      </c>
      <c r="C144" s="23" t="s">
        <v>495</v>
      </c>
      <c r="D144" s="23" t="s">
        <v>270</v>
      </c>
      <c r="E144" s="35">
        <v>1003534.11</v>
      </c>
      <c r="F144" s="70">
        <v>998544.11</v>
      </c>
      <c r="G144" s="74">
        <f t="shared" si="1"/>
        <v>99.50275731036187</v>
      </c>
    </row>
    <row r="145" spans="1:7" ht="45">
      <c r="A145" s="32" t="s">
        <v>662</v>
      </c>
      <c r="B145" s="28" t="s">
        <v>168</v>
      </c>
      <c r="C145" s="23" t="s">
        <v>663</v>
      </c>
      <c r="D145" s="23" t="s">
        <v>73</v>
      </c>
      <c r="E145" s="35">
        <v>1602722.45</v>
      </c>
      <c r="F145" s="70">
        <v>1573691.43</v>
      </c>
      <c r="G145" s="74">
        <v>0</v>
      </c>
    </row>
    <row r="146" spans="1:7" ht="30">
      <c r="A146" s="32" t="s">
        <v>290</v>
      </c>
      <c r="B146" s="28" t="s">
        <v>168</v>
      </c>
      <c r="C146" s="23" t="s">
        <v>663</v>
      </c>
      <c r="D146" s="23" t="s">
        <v>269</v>
      </c>
      <c r="E146" s="35">
        <v>534787.17</v>
      </c>
      <c r="F146" s="70">
        <v>505756.15</v>
      </c>
      <c r="G146" s="74">
        <v>0</v>
      </c>
    </row>
    <row r="147" spans="1:7" ht="30">
      <c r="A147" s="32" t="s">
        <v>291</v>
      </c>
      <c r="B147" s="28" t="s">
        <v>168</v>
      </c>
      <c r="C147" s="23" t="s">
        <v>663</v>
      </c>
      <c r="D147" s="23" t="s">
        <v>270</v>
      </c>
      <c r="E147" s="35">
        <v>534787.17</v>
      </c>
      <c r="F147" s="70">
        <v>505756.15</v>
      </c>
      <c r="G147" s="74">
        <v>0</v>
      </c>
    </row>
    <row r="148" spans="1:7" ht="15">
      <c r="A148" s="32" t="s">
        <v>288</v>
      </c>
      <c r="B148" s="28" t="s">
        <v>168</v>
      </c>
      <c r="C148" s="23" t="s">
        <v>663</v>
      </c>
      <c r="D148" s="23" t="s">
        <v>272</v>
      </c>
      <c r="E148" s="35">
        <v>1067935.28</v>
      </c>
      <c r="F148" s="70">
        <v>1067935.28</v>
      </c>
      <c r="G148" s="74">
        <f aca="true" t="shared" si="2" ref="G148:G201">F148/E148*100</f>
        <v>100</v>
      </c>
    </row>
    <row r="149" spans="1:7" ht="15">
      <c r="A149" s="32" t="s">
        <v>289</v>
      </c>
      <c r="B149" s="28" t="s">
        <v>168</v>
      </c>
      <c r="C149" s="23" t="s">
        <v>663</v>
      </c>
      <c r="D149" s="23" t="s">
        <v>273</v>
      </c>
      <c r="E149" s="35">
        <v>1067935.28</v>
      </c>
      <c r="F149" s="70">
        <v>1067935.28</v>
      </c>
      <c r="G149" s="74">
        <f t="shared" si="2"/>
        <v>100</v>
      </c>
    </row>
    <row r="150" spans="1:7" ht="15">
      <c r="A150" s="32" t="s">
        <v>93</v>
      </c>
      <c r="B150" s="28" t="s">
        <v>169</v>
      </c>
      <c r="C150" s="23" t="s">
        <v>157</v>
      </c>
      <c r="D150" s="23" t="s">
        <v>73</v>
      </c>
      <c r="E150" s="35">
        <v>200000</v>
      </c>
      <c r="F150" s="70">
        <v>176308</v>
      </c>
      <c r="G150" s="74">
        <f t="shared" si="2"/>
        <v>88.154</v>
      </c>
    </row>
    <row r="151" spans="1:7" ht="15">
      <c r="A151" s="32" t="s">
        <v>510</v>
      </c>
      <c r="B151" s="28" t="s">
        <v>169</v>
      </c>
      <c r="C151" s="23" t="s">
        <v>511</v>
      </c>
      <c r="D151" s="23" t="s">
        <v>73</v>
      </c>
      <c r="E151" s="35">
        <v>200000</v>
      </c>
      <c r="F151" s="70">
        <v>176308</v>
      </c>
      <c r="G151" s="74">
        <f t="shared" si="2"/>
        <v>88.154</v>
      </c>
    </row>
    <row r="152" spans="1:7" ht="15">
      <c r="A152" s="32" t="s">
        <v>288</v>
      </c>
      <c r="B152" s="28" t="s">
        <v>169</v>
      </c>
      <c r="C152" s="23" t="s">
        <v>511</v>
      </c>
      <c r="D152" s="23" t="s">
        <v>272</v>
      </c>
      <c r="E152" s="35">
        <v>200000</v>
      </c>
      <c r="F152" s="70">
        <v>176308</v>
      </c>
      <c r="G152" s="74">
        <f t="shared" si="2"/>
        <v>88.154</v>
      </c>
    </row>
    <row r="153" spans="1:7" ht="60">
      <c r="A153" s="32" t="s">
        <v>307</v>
      </c>
      <c r="B153" s="28" t="s">
        <v>169</v>
      </c>
      <c r="C153" s="23" t="s">
        <v>511</v>
      </c>
      <c r="D153" s="23" t="s">
        <v>170</v>
      </c>
      <c r="E153" s="35">
        <v>200000</v>
      </c>
      <c r="F153" s="70">
        <v>176308</v>
      </c>
      <c r="G153" s="74">
        <f t="shared" si="2"/>
        <v>88.154</v>
      </c>
    </row>
    <row r="154" spans="1:7" ht="15">
      <c r="A154" s="33" t="s">
        <v>512</v>
      </c>
      <c r="B154" s="29" t="s">
        <v>171</v>
      </c>
      <c r="C154" s="24" t="s">
        <v>157</v>
      </c>
      <c r="D154" s="24" t="s">
        <v>73</v>
      </c>
      <c r="E154" s="36">
        <v>220366868.07</v>
      </c>
      <c r="F154" s="71">
        <v>217158261</v>
      </c>
      <c r="G154" s="73">
        <f t="shared" si="2"/>
        <v>98.54397029004343</v>
      </c>
    </row>
    <row r="155" spans="1:7" ht="15">
      <c r="A155" s="32" t="s">
        <v>94</v>
      </c>
      <c r="B155" s="28" t="s">
        <v>172</v>
      </c>
      <c r="C155" s="23" t="s">
        <v>157</v>
      </c>
      <c r="D155" s="23" t="s">
        <v>73</v>
      </c>
      <c r="E155" s="35">
        <v>337787.79</v>
      </c>
      <c r="F155" s="70">
        <v>336696.96</v>
      </c>
      <c r="G155" s="74">
        <f t="shared" si="2"/>
        <v>99.67706648011169</v>
      </c>
    </row>
    <row r="156" spans="1:7" ht="120">
      <c r="A156" s="32" t="s">
        <v>513</v>
      </c>
      <c r="B156" s="28" t="s">
        <v>172</v>
      </c>
      <c r="C156" s="23" t="s">
        <v>173</v>
      </c>
      <c r="D156" s="23" t="s">
        <v>73</v>
      </c>
      <c r="E156" s="35">
        <v>337787.79</v>
      </c>
      <c r="F156" s="70">
        <v>336696.96</v>
      </c>
      <c r="G156" s="74">
        <f t="shared" si="2"/>
        <v>99.67706648011169</v>
      </c>
    </row>
    <row r="157" spans="1:7" ht="30">
      <c r="A157" s="32" t="s">
        <v>290</v>
      </c>
      <c r="B157" s="28" t="s">
        <v>172</v>
      </c>
      <c r="C157" s="23" t="s">
        <v>173</v>
      </c>
      <c r="D157" s="23" t="s">
        <v>269</v>
      </c>
      <c r="E157" s="35">
        <v>337787.79</v>
      </c>
      <c r="F157" s="70">
        <v>336696.96</v>
      </c>
      <c r="G157" s="74">
        <f t="shared" si="2"/>
        <v>99.67706648011169</v>
      </c>
    </row>
    <row r="158" spans="1:7" ht="30">
      <c r="A158" s="32" t="s">
        <v>291</v>
      </c>
      <c r="B158" s="28" t="s">
        <v>172</v>
      </c>
      <c r="C158" s="23" t="s">
        <v>173</v>
      </c>
      <c r="D158" s="23" t="s">
        <v>270</v>
      </c>
      <c r="E158" s="35">
        <v>337787.79</v>
      </c>
      <c r="F158" s="70">
        <v>336696.96</v>
      </c>
      <c r="G158" s="74">
        <f t="shared" si="2"/>
        <v>99.67706648011169</v>
      </c>
    </row>
    <row r="159" spans="1:7" ht="15">
      <c r="A159" s="32" t="s">
        <v>95</v>
      </c>
      <c r="B159" s="28" t="s">
        <v>174</v>
      </c>
      <c r="C159" s="23" t="s">
        <v>157</v>
      </c>
      <c r="D159" s="23" t="s">
        <v>73</v>
      </c>
      <c r="E159" s="35">
        <v>527836.54</v>
      </c>
      <c r="F159" s="70">
        <v>527836.54</v>
      </c>
      <c r="G159" s="74">
        <f t="shared" si="2"/>
        <v>100</v>
      </c>
    </row>
    <row r="160" spans="1:7" ht="75">
      <c r="A160" s="32" t="s">
        <v>96</v>
      </c>
      <c r="B160" s="28" t="s">
        <v>174</v>
      </c>
      <c r="C160" s="23" t="s">
        <v>514</v>
      </c>
      <c r="D160" s="23" t="s">
        <v>73</v>
      </c>
      <c r="E160" s="35">
        <v>527836.54</v>
      </c>
      <c r="F160" s="70">
        <v>527836.54</v>
      </c>
      <c r="G160" s="74">
        <f t="shared" si="2"/>
        <v>100</v>
      </c>
    </row>
    <row r="161" spans="1:7" ht="15">
      <c r="A161" s="32" t="s">
        <v>288</v>
      </c>
      <c r="B161" s="28" t="s">
        <v>174</v>
      </c>
      <c r="C161" s="23" t="s">
        <v>514</v>
      </c>
      <c r="D161" s="23" t="s">
        <v>272</v>
      </c>
      <c r="E161" s="35">
        <v>527836.54</v>
      </c>
      <c r="F161" s="70">
        <v>527836.54</v>
      </c>
      <c r="G161" s="74">
        <f t="shared" si="2"/>
        <v>100</v>
      </c>
    </row>
    <row r="162" spans="1:7" ht="60">
      <c r="A162" s="32" t="s">
        <v>307</v>
      </c>
      <c r="B162" s="28" t="s">
        <v>174</v>
      </c>
      <c r="C162" s="23" t="s">
        <v>514</v>
      </c>
      <c r="D162" s="23" t="s">
        <v>170</v>
      </c>
      <c r="E162" s="35">
        <v>527836.54</v>
      </c>
      <c r="F162" s="70">
        <v>527836.54</v>
      </c>
      <c r="G162" s="74">
        <f t="shared" si="2"/>
        <v>100</v>
      </c>
    </row>
    <row r="163" spans="1:7" ht="15">
      <c r="A163" s="32" t="s">
        <v>97</v>
      </c>
      <c r="B163" s="28" t="s">
        <v>175</v>
      </c>
      <c r="C163" s="23" t="s">
        <v>157</v>
      </c>
      <c r="D163" s="23" t="s">
        <v>73</v>
      </c>
      <c r="E163" s="35">
        <v>216795330.54</v>
      </c>
      <c r="F163" s="70">
        <v>213721016.98</v>
      </c>
      <c r="G163" s="74">
        <f t="shared" si="2"/>
        <v>98.58192814746405</v>
      </c>
    </row>
    <row r="164" spans="1:7" ht="30">
      <c r="A164" s="32" t="s">
        <v>310</v>
      </c>
      <c r="B164" s="28" t="s">
        <v>175</v>
      </c>
      <c r="C164" s="23" t="s">
        <v>515</v>
      </c>
      <c r="D164" s="23" t="s">
        <v>73</v>
      </c>
      <c r="E164" s="35">
        <v>2943113.83</v>
      </c>
      <c r="F164" s="70">
        <v>2752891.52</v>
      </c>
      <c r="G164" s="74">
        <f t="shared" si="2"/>
        <v>93.53669885068632</v>
      </c>
    </row>
    <row r="165" spans="1:7" ht="30">
      <c r="A165" s="32" t="s">
        <v>308</v>
      </c>
      <c r="B165" s="28" t="s">
        <v>175</v>
      </c>
      <c r="C165" s="23" t="s">
        <v>515</v>
      </c>
      <c r="D165" s="23" t="s">
        <v>281</v>
      </c>
      <c r="E165" s="35">
        <v>2943113.83</v>
      </c>
      <c r="F165" s="70">
        <v>2752891.52</v>
      </c>
      <c r="G165" s="74">
        <f t="shared" si="2"/>
        <v>93.53669885068632</v>
      </c>
    </row>
    <row r="166" spans="1:7" ht="15">
      <c r="A166" s="32" t="s">
        <v>309</v>
      </c>
      <c r="B166" s="28" t="s">
        <v>175</v>
      </c>
      <c r="C166" s="23" t="s">
        <v>515</v>
      </c>
      <c r="D166" s="23" t="s">
        <v>280</v>
      </c>
      <c r="E166" s="35">
        <v>1507855.18</v>
      </c>
      <c r="F166" s="70">
        <v>1317632.87</v>
      </c>
      <c r="G166" s="74">
        <f t="shared" si="2"/>
        <v>87.3845769459107</v>
      </c>
    </row>
    <row r="167" spans="1:7" ht="105">
      <c r="A167" s="32" t="s">
        <v>664</v>
      </c>
      <c r="B167" s="28" t="s">
        <v>175</v>
      </c>
      <c r="C167" s="23" t="s">
        <v>515</v>
      </c>
      <c r="D167" s="23" t="s">
        <v>665</v>
      </c>
      <c r="E167" s="35">
        <v>1435258.65</v>
      </c>
      <c r="F167" s="70">
        <v>1435258.65</v>
      </c>
      <c r="G167" s="74">
        <f t="shared" si="2"/>
        <v>100</v>
      </c>
    </row>
    <row r="168" spans="1:7" ht="30">
      <c r="A168" s="32" t="s">
        <v>666</v>
      </c>
      <c r="B168" s="28" t="s">
        <v>175</v>
      </c>
      <c r="C168" s="23" t="s">
        <v>667</v>
      </c>
      <c r="D168" s="23" t="s">
        <v>73</v>
      </c>
      <c r="E168" s="35">
        <v>220000</v>
      </c>
      <c r="F168" s="70">
        <v>219000</v>
      </c>
      <c r="G168" s="74">
        <f t="shared" si="2"/>
        <v>99.54545454545455</v>
      </c>
    </row>
    <row r="169" spans="1:7" ht="30">
      <c r="A169" s="32" t="s">
        <v>290</v>
      </c>
      <c r="B169" s="28" t="s">
        <v>175</v>
      </c>
      <c r="C169" s="23" t="s">
        <v>667</v>
      </c>
      <c r="D169" s="23" t="s">
        <v>269</v>
      </c>
      <c r="E169" s="35">
        <v>220000</v>
      </c>
      <c r="F169" s="70">
        <v>219000</v>
      </c>
      <c r="G169" s="74">
        <f t="shared" si="2"/>
        <v>99.54545454545455</v>
      </c>
    </row>
    <row r="170" spans="1:7" ht="30">
      <c r="A170" s="32" t="s">
        <v>291</v>
      </c>
      <c r="B170" s="28" t="s">
        <v>175</v>
      </c>
      <c r="C170" s="23" t="s">
        <v>667</v>
      </c>
      <c r="D170" s="23" t="s">
        <v>270</v>
      </c>
      <c r="E170" s="35">
        <v>220000</v>
      </c>
      <c r="F170" s="70">
        <v>219000</v>
      </c>
      <c r="G170" s="74">
        <f t="shared" si="2"/>
        <v>99.54545454545455</v>
      </c>
    </row>
    <row r="171" spans="1:7" ht="15">
      <c r="A171" s="32" t="s">
        <v>668</v>
      </c>
      <c r="B171" s="28" t="s">
        <v>175</v>
      </c>
      <c r="C171" s="23" t="s">
        <v>669</v>
      </c>
      <c r="D171" s="23" t="s">
        <v>73</v>
      </c>
      <c r="E171" s="35">
        <v>135000</v>
      </c>
      <c r="F171" s="70">
        <v>135000</v>
      </c>
      <c r="G171" s="74">
        <f t="shared" si="2"/>
        <v>100</v>
      </c>
    </row>
    <row r="172" spans="1:7" ht="30">
      <c r="A172" s="32" t="s">
        <v>290</v>
      </c>
      <c r="B172" s="28" t="s">
        <v>175</v>
      </c>
      <c r="C172" s="23" t="s">
        <v>669</v>
      </c>
      <c r="D172" s="23" t="s">
        <v>269</v>
      </c>
      <c r="E172" s="35">
        <v>135000</v>
      </c>
      <c r="F172" s="70">
        <v>135000</v>
      </c>
      <c r="G172" s="74">
        <f t="shared" si="2"/>
        <v>100</v>
      </c>
    </row>
    <row r="173" spans="1:7" ht="30">
      <c r="A173" s="32" t="s">
        <v>291</v>
      </c>
      <c r="B173" s="28" t="s">
        <v>175</v>
      </c>
      <c r="C173" s="23" t="s">
        <v>669</v>
      </c>
      <c r="D173" s="23" t="s">
        <v>270</v>
      </c>
      <c r="E173" s="35">
        <v>135000</v>
      </c>
      <c r="F173" s="70">
        <v>135000</v>
      </c>
      <c r="G173" s="74">
        <f t="shared" si="2"/>
        <v>100</v>
      </c>
    </row>
    <row r="174" spans="1:7" ht="45">
      <c r="A174" s="32" t="s">
        <v>670</v>
      </c>
      <c r="B174" s="28" t="s">
        <v>175</v>
      </c>
      <c r="C174" s="23" t="s">
        <v>326</v>
      </c>
      <c r="D174" s="23" t="s">
        <v>73</v>
      </c>
      <c r="E174" s="35">
        <v>91276443</v>
      </c>
      <c r="F174" s="70">
        <v>89605465.2</v>
      </c>
      <c r="G174" s="74">
        <f t="shared" si="2"/>
        <v>98.16932195747374</v>
      </c>
    </row>
    <row r="175" spans="1:7" ht="30">
      <c r="A175" s="32" t="s">
        <v>308</v>
      </c>
      <c r="B175" s="28" t="s">
        <v>175</v>
      </c>
      <c r="C175" s="23" t="s">
        <v>326</v>
      </c>
      <c r="D175" s="23" t="s">
        <v>281</v>
      </c>
      <c r="E175" s="35">
        <v>91276443</v>
      </c>
      <c r="F175" s="70">
        <v>89605465.2</v>
      </c>
      <c r="G175" s="74">
        <f t="shared" si="2"/>
        <v>98.16932195747374</v>
      </c>
    </row>
    <row r="176" spans="1:7" ht="15">
      <c r="A176" s="32" t="s">
        <v>309</v>
      </c>
      <c r="B176" s="28" t="s">
        <v>175</v>
      </c>
      <c r="C176" s="23" t="s">
        <v>326</v>
      </c>
      <c r="D176" s="23" t="s">
        <v>280</v>
      </c>
      <c r="E176" s="35">
        <v>91276443</v>
      </c>
      <c r="F176" s="70">
        <v>89605465.2</v>
      </c>
      <c r="G176" s="74">
        <f t="shared" si="2"/>
        <v>98.16932195747374</v>
      </c>
    </row>
    <row r="177" spans="1:7" ht="60">
      <c r="A177" s="32" t="s">
        <v>516</v>
      </c>
      <c r="B177" s="28" t="s">
        <v>175</v>
      </c>
      <c r="C177" s="23" t="s">
        <v>517</v>
      </c>
      <c r="D177" s="23" t="s">
        <v>73</v>
      </c>
      <c r="E177" s="35">
        <v>14769962.35</v>
      </c>
      <c r="F177" s="70">
        <v>14122220.33</v>
      </c>
      <c r="G177" s="74">
        <f t="shared" si="2"/>
        <v>95.61446397322739</v>
      </c>
    </row>
    <row r="178" spans="1:7" ht="15">
      <c r="A178" s="32" t="s">
        <v>295</v>
      </c>
      <c r="B178" s="28" t="s">
        <v>175</v>
      </c>
      <c r="C178" s="23" t="s">
        <v>517</v>
      </c>
      <c r="D178" s="23" t="s">
        <v>276</v>
      </c>
      <c r="E178" s="35">
        <v>14769962.35</v>
      </c>
      <c r="F178" s="70">
        <v>14122220.33</v>
      </c>
      <c r="G178" s="74">
        <f t="shared" si="2"/>
        <v>95.61446397322739</v>
      </c>
    </row>
    <row r="179" spans="1:7" ht="15">
      <c r="A179" s="32" t="s">
        <v>311</v>
      </c>
      <c r="B179" s="28" t="s">
        <v>175</v>
      </c>
      <c r="C179" s="23" t="s">
        <v>517</v>
      </c>
      <c r="D179" s="23" t="s">
        <v>176</v>
      </c>
      <c r="E179" s="35">
        <v>14769962.35</v>
      </c>
      <c r="F179" s="70">
        <v>14122220.33</v>
      </c>
      <c r="G179" s="74">
        <f t="shared" si="2"/>
        <v>95.61446397322739</v>
      </c>
    </row>
    <row r="180" spans="1:7" ht="45">
      <c r="A180" s="32" t="s">
        <v>671</v>
      </c>
      <c r="B180" s="28" t="s">
        <v>175</v>
      </c>
      <c r="C180" s="23" t="s">
        <v>177</v>
      </c>
      <c r="D180" s="23" t="s">
        <v>73</v>
      </c>
      <c r="E180" s="35">
        <v>84023590.31</v>
      </c>
      <c r="F180" s="70">
        <v>83459218.88</v>
      </c>
      <c r="G180" s="74">
        <f t="shared" si="2"/>
        <v>99.32831788320662</v>
      </c>
    </row>
    <row r="181" spans="1:7" ht="15">
      <c r="A181" s="32" t="s">
        <v>295</v>
      </c>
      <c r="B181" s="28" t="s">
        <v>175</v>
      </c>
      <c r="C181" s="23" t="s">
        <v>177</v>
      </c>
      <c r="D181" s="23" t="s">
        <v>276</v>
      </c>
      <c r="E181" s="35">
        <v>84023590.31</v>
      </c>
      <c r="F181" s="70">
        <v>83459218.88</v>
      </c>
      <c r="G181" s="74">
        <f t="shared" si="2"/>
        <v>99.32831788320662</v>
      </c>
    </row>
    <row r="182" spans="1:7" ht="15">
      <c r="A182" s="32" t="s">
        <v>311</v>
      </c>
      <c r="B182" s="28" t="s">
        <v>175</v>
      </c>
      <c r="C182" s="23" t="s">
        <v>177</v>
      </c>
      <c r="D182" s="23" t="s">
        <v>176</v>
      </c>
      <c r="E182" s="35">
        <v>84023590.31</v>
      </c>
      <c r="F182" s="70">
        <v>83459218.88</v>
      </c>
      <c r="G182" s="74">
        <f t="shared" si="2"/>
        <v>99.32831788320662</v>
      </c>
    </row>
    <row r="183" spans="1:7" ht="45">
      <c r="A183" s="32" t="s">
        <v>672</v>
      </c>
      <c r="B183" s="28" t="s">
        <v>175</v>
      </c>
      <c r="C183" s="23" t="s">
        <v>673</v>
      </c>
      <c r="D183" s="23" t="s">
        <v>73</v>
      </c>
      <c r="E183" s="35">
        <v>23427221.05</v>
      </c>
      <c r="F183" s="70">
        <v>23427221.05</v>
      </c>
      <c r="G183" s="74">
        <f t="shared" si="2"/>
        <v>100</v>
      </c>
    </row>
    <row r="184" spans="1:7" ht="15">
      <c r="A184" s="32" t="s">
        <v>295</v>
      </c>
      <c r="B184" s="28" t="s">
        <v>175</v>
      </c>
      <c r="C184" s="23" t="s">
        <v>673</v>
      </c>
      <c r="D184" s="23" t="s">
        <v>276</v>
      </c>
      <c r="E184" s="35">
        <v>23427221.05</v>
      </c>
      <c r="F184" s="70">
        <v>23427221.05</v>
      </c>
      <c r="G184" s="74">
        <f t="shared" si="2"/>
        <v>100</v>
      </c>
    </row>
    <row r="185" spans="1:7" ht="15">
      <c r="A185" s="32" t="s">
        <v>311</v>
      </c>
      <c r="B185" s="28" t="s">
        <v>175</v>
      </c>
      <c r="C185" s="23" t="s">
        <v>673</v>
      </c>
      <c r="D185" s="23" t="s">
        <v>176</v>
      </c>
      <c r="E185" s="35">
        <v>23427221.05</v>
      </c>
      <c r="F185" s="70">
        <v>23427221.05</v>
      </c>
      <c r="G185" s="74">
        <f t="shared" si="2"/>
        <v>100</v>
      </c>
    </row>
    <row r="186" spans="1:7" ht="15">
      <c r="A186" s="32" t="s">
        <v>98</v>
      </c>
      <c r="B186" s="28" t="s">
        <v>178</v>
      </c>
      <c r="C186" s="23" t="s">
        <v>157</v>
      </c>
      <c r="D186" s="23" t="s">
        <v>73</v>
      </c>
      <c r="E186" s="35">
        <v>2705913.2</v>
      </c>
      <c r="F186" s="70">
        <v>2572710.52</v>
      </c>
      <c r="G186" s="74">
        <f t="shared" si="2"/>
        <v>95.07734837909804</v>
      </c>
    </row>
    <row r="187" spans="1:7" ht="60">
      <c r="A187" s="32" t="s">
        <v>99</v>
      </c>
      <c r="B187" s="28" t="s">
        <v>178</v>
      </c>
      <c r="C187" s="23" t="s">
        <v>179</v>
      </c>
      <c r="D187" s="23" t="s">
        <v>73</v>
      </c>
      <c r="E187" s="35">
        <v>326058</v>
      </c>
      <c r="F187" s="70">
        <v>326058</v>
      </c>
      <c r="G187" s="74">
        <f t="shared" si="2"/>
        <v>100</v>
      </c>
    </row>
    <row r="188" spans="1:7" ht="75">
      <c r="A188" s="32" t="s">
        <v>301</v>
      </c>
      <c r="B188" s="28" t="s">
        <v>178</v>
      </c>
      <c r="C188" s="23" t="s">
        <v>179</v>
      </c>
      <c r="D188" s="23" t="s">
        <v>267</v>
      </c>
      <c r="E188" s="35">
        <v>326058</v>
      </c>
      <c r="F188" s="70">
        <v>326058</v>
      </c>
      <c r="G188" s="74">
        <f t="shared" si="2"/>
        <v>100</v>
      </c>
    </row>
    <row r="189" spans="1:7" ht="30">
      <c r="A189" s="32" t="s">
        <v>302</v>
      </c>
      <c r="B189" s="28" t="s">
        <v>178</v>
      </c>
      <c r="C189" s="23" t="s">
        <v>179</v>
      </c>
      <c r="D189" s="23" t="s">
        <v>268</v>
      </c>
      <c r="E189" s="35">
        <v>326058</v>
      </c>
      <c r="F189" s="70">
        <v>326058</v>
      </c>
      <c r="G189" s="74">
        <f t="shared" si="2"/>
        <v>100</v>
      </c>
    </row>
    <row r="190" spans="1:7" ht="30">
      <c r="A190" s="32" t="s">
        <v>100</v>
      </c>
      <c r="B190" s="28" t="s">
        <v>178</v>
      </c>
      <c r="C190" s="23" t="s">
        <v>518</v>
      </c>
      <c r="D190" s="23" t="s">
        <v>73</v>
      </c>
      <c r="E190" s="35">
        <v>239816</v>
      </c>
      <c r="F190" s="70">
        <v>239816</v>
      </c>
      <c r="G190" s="74">
        <f t="shared" si="2"/>
        <v>100</v>
      </c>
    </row>
    <row r="191" spans="1:7" ht="45">
      <c r="A191" s="32" t="s">
        <v>285</v>
      </c>
      <c r="B191" s="28" t="s">
        <v>178</v>
      </c>
      <c r="C191" s="23" t="s">
        <v>518</v>
      </c>
      <c r="D191" s="23" t="s">
        <v>279</v>
      </c>
      <c r="E191" s="35">
        <v>239816</v>
      </c>
      <c r="F191" s="70">
        <v>239816</v>
      </c>
      <c r="G191" s="74">
        <f t="shared" si="2"/>
        <v>100</v>
      </c>
    </row>
    <row r="192" spans="1:7" ht="15">
      <c r="A192" s="32" t="s">
        <v>286</v>
      </c>
      <c r="B192" s="28" t="s">
        <v>178</v>
      </c>
      <c r="C192" s="23" t="s">
        <v>518</v>
      </c>
      <c r="D192" s="23" t="s">
        <v>278</v>
      </c>
      <c r="E192" s="35">
        <v>239816</v>
      </c>
      <c r="F192" s="70">
        <v>239816</v>
      </c>
      <c r="G192" s="74">
        <f t="shared" si="2"/>
        <v>100</v>
      </c>
    </row>
    <row r="193" spans="1:7" ht="15">
      <c r="A193" s="32" t="s">
        <v>101</v>
      </c>
      <c r="B193" s="28" t="s">
        <v>178</v>
      </c>
      <c r="C193" s="23" t="s">
        <v>519</v>
      </c>
      <c r="D193" s="23" t="s">
        <v>73</v>
      </c>
      <c r="E193" s="35">
        <v>20000</v>
      </c>
      <c r="F193" s="70">
        <v>20000</v>
      </c>
      <c r="G193" s="74">
        <f t="shared" si="2"/>
        <v>100</v>
      </c>
    </row>
    <row r="194" spans="1:7" ht="30">
      <c r="A194" s="32" t="s">
        <v>290</v>
      </c>
      <c r="B194" s="28" t="s">
        <v>178</v>
      </c>
      <c r="C194" s="23" t="s">
        <v>519</v>
      </c>
      <c r="D194" s="23" t="s">
        <v>269</v>
      </c>
      <c r="E194" s="35">
        <v>20000</v>
      </c>
      <c r="F194" s="70">
        <v>20000</v>
      </c>
      <c r="G194" s="74">
        <f t="shared" si="2"/>
        <v>100</v>
      </c>
    </row>
    <row r="195" spans="1:7" ht="30">
      <c r="A195" s="32" t="s">
        <v>291</v>
      </c>
      <c r="B195" s="28" t="s">
        <v>178</v>
      </c>
      <c r="C195" s="23" t="s">
        <v>519</v>
      </c>
      <c r="D195" s="23" t="s">
        <v>270</v>
      </c>
      <c r="E195" s="35">
        <v>20000</v>
      </c>
      <c r="F195" s="70">
        <v>20000</v>
      </c>
      <c r="G195" s="74">
        <f t="shared" si="2"/>
        <v>100</v>
      </c>
    </row>
    <row r="196" spans="1:7" ht="60">
      <c r="A196" s="32" t="s">
        <v>520</v>
      </c>
      <c r="B196" s="28" t="s">
        <v>178</v>
      </c>
      <c r="C196" s="23" t="s">
        <v>521</v>
      </c>
      <c r="D196" s="23" t="s">
        <v>73</v>
      </c>
      <c r="E196" s="35">
        <v>794000</v>
      </c>
      <c r="F196" s="70">
        <v>724997</v>
      </c>
      <c r="G196" s="74">
        <f t="shared" si="2"/>
        <v>91.30944584382871</v>
      </c>
    </row>
    <row r="197" spans="1:7" ht="30">
      <c r="A197" s="32" t="s">
        <v>290</v>
      </c>
      <c r="B197" s="28" t="s">
        <v>178</v>
      </c>
      <c r="C197" s="23" t="s">
        <v>521</v>
      </c>
      <c r="D197" s="23" t="s">
        <v>269</v>
      </c>
      <c r="E197" s="35">
        <v>794000</v>
      </c>
      <c r="F197" s="70">
        <v>724997</v>
      </c>
      <c r="G197" s="74">
        <f t="shared" si="2"/>
        <v>91.30944584382871</v>
      </c>
    </row>
    <row r="198" spans="1:7" ht="30">
      <c r="A198" s="32" t="s">
        <v>291</v>
      </c>
      <c r="B198" s="28" t="s">
        <v>178</v>
      </c>
      <c r="C198" s="23" t="s">
        <v>521</v>
      </c>
      <c r="D198" s="23" t="s">
        <v>270</v>
      </c>
      <c r="E198" s="35">
        <v>794000</v>
      </c>
      <c r="F198" s="70">
        <v>724997</v>
      </c>
      <c r="G198" s="74">
        <f t="shared" si="2"/>
        <v>91.30944584382871</v>
      </c>
    </row>
    <row r="199" spans="1:7" ht="30">
      <c r="A199" s="32" t="s">
        <v>522</v>
      </c>
      <c r="B199" s="28" t="s">
        <v>178</v>
      </c>
      <c r="C199" s="23" t="s">
        <v>523</v>
      </c>
      <c r="D199" s="23" t="s">
        <v>73</v>
      </c>
      <c r="E199" s="35">
        <v>577423.68</v>
      </c>
      <c r="F199" s="70">
        <v>513224</v>
      </c>
      <c r="G199" s="74">
        <f t="shared" si="2"/>
        <v>88.8817029464396</v>
      </c>
    </row>
    <row r="200" spans="1:7" ht="30">
      <c r="A200" s="32" t="s">
        <v>290</v>
      </c>
      <c r="B200" s="28" t="s">
        <v>178</v>
      </c>
      <c r="C200" s="23" t="s">
        <v>523</v>
      </c>
      <c r="D200" s="23" t="s">
        <v>269</v>
      </c>
      <c r="E200" s="35">
        <v>577423.68</v>
      </c>
      <c r="F200" s="70">
        <v>513224</v>
      </c>
      <c r="G200" s="74">
        <f t="shared" si="2"/>
        <v>88.8817029464396</v>
      </c>
    </row>
    <row r="201" spans="1:7" ht="30">
      <c r="A201" s="32" t="s">
        <v>291</v>
      </c>
      <c r="B201" s="28" t="s">
        <v>178</v>
      </c>
      <c r="C201" s="23" t="s">
        <v>523</v>
      </c>
      <c r="D201" s="23" t="s">
        <v>270</v>
      </c>
      <c r="E201" s="35">
        <v>577423.68</v>
      </c>
      <c r="F201" s="70">
        <v>513224</v>
      </c>
      <c r="G201" s="74">
        <f t="shared" si="2"/>
        <v>88.8817029464396</v>
      </c>
    </row>
    <row r="202" spans="1:7" ht="45">
      <c r="A202" s="32" t="s">
        <v>674</v>
      </c>
      <c r="B202" s="28" t="s">
        <v>178</v>
      </c>
      <c r="C202" s="23" t="s">
        <v>675</v>
      </c>
      <c r="D202" s="23" t="s">
        <v>73</v>
      </c>
      <c r="E202" s="35">
        <v>748615.52</v>
      </c>
      <c r="F202" s="70">
        <v>748615.52</v>
      </c>
      <c r="G202" s="74">
        <f aca="true" t="shared" si="3" ref="G202:G243">F202/E202*100</f>
        <v>100</v>
      </c>
    </row>
    <row r="203" spans="1:7" ht="15">
      <c r="A203" s="32" t="s">
        <v>288</v>
      </c>
      <c r="B203" s="28" t="s">
        <v>178</v>
      </c>
      <c r="C203" s="23" t="s">
        <v>675</v>
      </c>
      <c r="D203" s="23" t="s">
        <v>272</v>
      </c>
      <c r="E203" s="35">
        <v>748615.52</v>
      </c>
      <c r="F203" s="70">
        <v>748615.52</v>
      </c>
      <c r="G203" s="74">
        <f t="shared" si="3"/>
        <v>100</v>
      </c>
    </row>
    <row r="204" spans="1:7" ht="15">
      <c r="A204" s="32" t="s">
        <v>289</v>
      </c>
      <c r="B204" s="28" t="s">
        <v>178</v>
      </c>
      <c r="C204" s="23" t="s">
        <v>675</v>
      </c>
      <c r="D204" s="23" t="s">
        <v>273</v>
      </c>
      <c r="E204" s="35">
        <v>748615.52</v>
      </c>
      <c r="F204" s="70">
        <v>748615.52</v>
      </c>
      <c r="G204" s="74">
        <f t="shared" si="3"/>
        <v>100</v>
      </c>
    </row>
    <row r="205" spans="1:7" ht="15">
      <c r="A205" s="33" t="s">
        <v>524</v>
      </c>
      <c r="B205" s="29" t="s">
        <v>180</v>
      </c>
      <c r="C205" s="24" t="s">
        <v>157</v>
      </c>
      <c r="D205" s="24" t="s">
        <v>73</v>
      </c>
      <c r="E205" s="36">
        <v>63574835.52</v>
      </c>
      <c r="F205" s="71">
        <v>63454033.44</v>
      </c>
      <c r="G205" s="73">
        <f t="shared" si="3"/>
        <v>99.80998443957908</v>
      </c>
    </row>
    <row r="206" spans="1:7" ht="15">
      <c r="A206" s="32" t="s">
        <v>102</v>
      </c>
      <c r="B206" s="28" t="s">
        <v>181</v>
      </c>
      <c r="C206" s="23" t="s">
        <v>157</v>
      </c>
      <c r="D206" s="23" t="s">
        <v>73</v>
      </c>
      <c r="E206" s="35">
        <v>4556464.58</v>
      </c>
      <c r="F206" s="70">
        <v>4529708.89</v>
      </c>
      <c r="G206" s="74">
        <f t="shared" si="3"/>
        <v>99.41279714721276</v>
      </c>
    </row>
    <row r="207" spans="1:7" ht="60">
      <c r="A207" s="32" t="s">
        <v>312</v>
      </c>
      <c r="B207" s="28" t="s">
        <v>181</v>
      </c>
      <c r="C207" s="23" t="s">
        <v>525</v>
      </c>
      <c r="D207" s="23" t="s">
        <v>73</v>
      </c>
      <c r="E207" s="35">
        <v>3412868.58</v>
      </c>
      <c r="F207" s="70">
        <v>3395799.93</v>
      </c>
      <c r="G207" s="74">
        <f t="shared" si="3"/>
        <v>99.49987379824628</v>
      </c>
    </row>
    <row r="208" spans="1:7" ht="15">
      <c r="A208" s="32" t="s">
        <v>295</v>
      </c>
      <c r="B208" s="28" t="s">
        <v>181</v>
      </c>
      <c r="C208" s="23" t="s">
        <v>525</v>
      </c>
      <c r="D208" s="23" t="s">
        <v>276</v>
      </c>
      <c r="E208" s="35">
        <v>3412868.58</v>
      </c>
      <c r="F208" s="70">
        <v>3395799.93</v>
      </c>
      <c r="G208" s="74">
        <f t="shared" si="3"/>
        <v>99.49987379824628</v>
      </c>
    </row>
    <row r="209" spans="1:7" ht="15">
      <c r="A209" s="32" t="s">
        <v>311</v>
      </c>
      <c r="B209" s="28" t="s">
        <v>181</v>
      </c>
      <c r="C209" s="23" t="s">
        <v>525</v>
      </c>
      <c r="D209" s="23" t="s">
        <v>176</v>
      </c>
      <c r="E209" s="35">
        <v>3412868.58</v>
      </c>
      <c r="F209" s="70">
        <v>3395799.93</v>
      </c>
      <c r="G209" s="74">
        <f t="shared" si="3"/>
        <v>99.49987379824628</v>
      </c>
    </row>
    <row r="210" spans="1:7" ht="30">
      <c r="A210" s="32" t="s">
        <v>103</v>
      </c>
      <c r="B210" s="28" t="s">
        <v>181</v>
      </c>
      <c r="C210" s="23" t="s">
        <v>526</v>
      </c>
      <c r="D210" s="23" t="s">
        <v>73</v>
      </c>
      <c r="E210" s="35">
        <v>40000</v>
      </c>
      <c r="F210" s="70">
        <v>39312.96</v>
      </c>
      <c r="G210" s="74">
        <f t="shared" si="3"/>
        <v>98.28240000000001</v>
      </c>
    </row>
    <row r="211" spans="1:7" ht="30">
      <c r="A211" s="32" t="s">
        <v>290</v>
      </c>
      <c r="B211" s="28" t="s">
        <v>181</v>
      </c>
      <c r="C211" s="23" t="s">
        <v>526</v>
      </c>
      <c r="D211" s="23" t="s">
        <v>269</v>
      </c>
      <c r="E211" s="35">
        <v>40000</v>
      </c>
      <c r="F211" s="70">
        <v>39312.96</v>
      </c>
      <c r="G211" s="74">
        <f t="shared" si="3"/>
        <v>98.28240000000001</v>
      </c>
    </row>
    <row r="212" spans="1:7" ht="30">
      <c r="A212" s="32" t="s">
        <v>291</v>
      </c>
      <c r="B212" s="28" t="s">
        <v>181</v>
      </c>
      <c r="C212" s="23" t="s">
        <v>526</v>
      </c>
      <c r="D212" s="23" t="s">
        <v>270</v>
      </c>
      <c r="E212" s="35">
        <v>40000</v>
      </c>
      <c r="F212" s="70">
        <v>39312.96</v>
      </c>
      <c r="G212" s="74">
        <f t="shared" si="3"/>
        <v>98.28240000000001</v>
      </c>
    </row>
    <row r="213" spans="1:7" ht="15">
      <c r="A213" s="32" t="s">
        <v>676</v>
      </c>
      <c r="B213" s="28" t="s">
        <v>181</v>
      </c>
      <c r="C213" s="23" t="s">
        <v>677</v>
      </c>
      <c r="D213" s="23" t="s">
        <v>73</v>
      </c>
      <c r="E213" s="35">
        <v>100000</v>
      </c>
      <c r="F213" s="70">
        <v>91000</v>
      </c>
      <c r="G213" s="74">
        <f>F213/E213*100</f>
        <v>91</v>
      </c>
    </row>
    <row r="214" spans="1:7" ht="30">
      <c r="A214" s="32" t="s">
        <v>290</v>
      </c>
      <c r="B214" s="28" t="s">
        <v>181</v>
      </c>
      <c r="C214" s="23" t="s">
        <v>677</v>
      </c>
      <c r="D214" s="23" t="s">
        <v>269</v>
      </c>
      <c r="E214" s="35">
        <v>100000</v>
      </c>
      <c r="F214" s="70">
        <v>91000</v>
      </c>
      <c r="G214" s="74">
        <f t="shared" si="3"/>
        <v>91</v>
      </c>
    </row>
    <row r="215" spans="1:7" ht="30">
      <c r="A215" s="32" t="s">
        <v>291</v>
      </c>
      <c r="B215" s="28" t="s">
        <v>181</v>
      </c>
      <c r="C215" s="23" t="s">
        <v>677</v>
      </c>
      <c r="D215" s="23" t="s">
        <v>270</v>
      </c>
      <c r="E215" s="35">
        <v>100000</v>
      </c>
      <c r="F215" s="70">
        <v>91000</v>
      </c>
      <c r="G215" s="74">
        <f t="shared" si="3"/>
        <v>91</v>
      </c>
    </row>
    <row r="216" spans="1:7" ht="45">
      <c r="A216" s="32" t="s">
        <v>674</v>
      </c>
      <c r="B216" s="28" t="s">
        <v>181</v>
      </c>
      <c r="C216" s="23" t="s">
        <v>675</v>
      </c>
      <c r="D216" s="23" t="s">
        <v>73</v>
      </c>
      <c r="E216" s="35">
        <v>1003596</v>
      </c>
      <c r="F216" s="70">
        <v>1003596</v>
      </c>
      <c r="G216" s="74">
        <f t="shared" si="3"/>
        <v>100</v>
      </c>
    </row>
    <row r="217" spans="1:7" ht="30">
      <c r="A217" s="32" t="s">
        <v>308</v>
      </c>
      <c r="B217" s="28" t="s">
        <v>181</v>
      </c>
      <c r="C217" s="23" t="s">
        <v>675</v>
      </c>
      <c r="D217" s="23" t="s">
        <v>281</v>
      </c>
      <c r="E217" s="35">
        <v>1003596</v>
      </c>
      <c r="F217" s="70">
        <v>1003596</v>
      </c>
      <c r="G217" s="74">
        <f t="shared" si="3"/>
        <v>100</v>
      </c>
    </row>
    <row r="218" spans="1:7" ht="15">
      <c r="A218" s="32" t="s">
        <v>309</v>
      </c>
      <c r="B218" s="28" t="s">
        <v>181</v>
      </c>
      <c r="C218" s="23" t="s">
        <v>675</v>
      </c>
      <c r="D218" s="23" t="s">
        <v>280</v>
      </c>
      <c r="E218" s="35">
        <v>1003596</v>
      </c>
      <c r="F218" s="70">
        <v>1003596</v>
      </c>
      <c r="G218" s="74">
        <f t="shared" si="3"/>
        <v>100</v>
      </c>
    </row>
    <row r="219" spans="1:7" ht="15">
      <c r="A219" s="32" t="s">
        <v>104</v>
      </c>
      <c r="B219" s="28" t="s">
        <v>182</v>
      </c>
      <c r="C219" s="23" t="s">
        <v>157</v>
      </c>
      <c r="D219" s="23" t="s">
        <v>73</v>
      </c>
      <c r="E219" s="35">
        <v>56075862.9</v>
      </c>
      <c r="F219" s="70">
        <v>55981816.51</v>
      </c>
      <c r="G219" s="74">
        <f t="shared" si="3"/>
        <v>99.83228721746518</v>
      </c>
    </row>
    <row r="220" spans="1:7" ht="45">
      <c r="A220" s="32" t="s">
        <v>494</v>
      </c>
      <c r="B220" s="28" t="s">
        <v>182</v>
      </c>
      <c r="C220" s="23" t="s">
        <v>495</v>
      </c>
      <c r="D220" s="23" t="s">
        <v>73</v>
      </c>
      <c r="E220" s="35">
        <v>1069914.22</v>
      </c>
      <c r="F220" s="70">
        <v>1056185.56</v>
      </c>
      <c r="G220" s="74">
        <f t="shared" si="3"/>
        <v>98.71684479527715</v>
      </c>
    </row>
    <row r="221" spans="1:7" ht="30">
      <c r="A221" s="32" t="s">
        <v>290</v>
      </c>
      <c r="B221" s="28" t="s">
        <v>182</v>
      </c>
      <c r="C221" s="23" t="s">
        <v>495</v>
      </c>
      <c r="D221" s="23" t="s">
        <v>269</v>
      </c>
      <c r="E221" s="35">
        <v>1069914.22</v>
      </c>
      <c r="F221" s="70">
        <v>1056185.56</v>
      </c>
      <c r="G221" s="74">
        <f t="shared" si="3"/>
        <v>98.71684479527715</v>
      </c>
    </row>
    <row r="222" spans="1:7" ht="30">
      <c r="A222" s="32" t="s">
        <v>291</v>
      </c>
      <c r="B222" s="28" t="s">
        <v>182</v>
      </c>
      <c r="C222" s="23" t="s">
        <v>495</v>
      </c>
      <c r="D222" s="23" t="s">
        <v>270</v>
      </c>
      <c r="E222" s="35">
        <v>1069914.22</v>
      </c>
      <c r="F222" s="70">
        <v>1056185.56</v>
      </c>
      <c r="G222" s="74">
        <f t="shared" si="3"/>
        <v>98.71684479527715</v>
      </c>
    </row>
    <row r="223" spans="1:7" ht="30">
      <c r="A223" s="32" t="s">
        <v>678</v>
      </c>
      <c r="B223" s="28" t="s">
        <v>182</v>
      </c>
      <c r="C223" s="23" t="s">
        <v>527</v>
      </c>
      <c r="D223" s="23" t="s">
        <v>73</v>
      </c>
      <c r="E223" s="35">
        <v>11661263.13</v>
      </c>
      <c r="F223" s="70">
        <v>11661263.13</v>
      </c>
      <c r="G223" s="74">
        <f t="shared" si="3"/>
        <v>100</v>
      </c>
    </row>
    <row r="224" spans="1:7" ht="30">
      <c r="A224" s="32" t="s">
        <v>290</v>
      </c>
      <c r="B224" s="28" t="s">
        <v>182</v>
      </c>
      <c r="C224" s="23" t="s">
        <v>527</v>
      </c>
      <c r="D224" s="23" t="s">
        <v>269</v>
      </c>
      <c r="E224" s="35">
        <v>11661263.13</v>
      </c>
      <c r="F224" s="70">
        <v>11661263.13</v>
      </c>
      <c r="G224" s="74">
        <f t="shared" si="3"/>
        <v>100</v>
      </c>
    </row>
    <row r="225" spans="1:7" ht="30">
      <c r="A225" s="32" t="s">
        <v>291</v>
      </c>
      <c r="B225" s="28" t="s">
        <v>182</v>
      </c>
      <c r="C225" s="23" t="s">
        <v>527</v>
      </c>
      <c r="D225" s="23" t="s">
        <v>270</v>
      </c>
      <c r="E225" s="35">
        <v>11661263.13</v>
      </c>
      <c r="F225" s="70">
        <v>11661263.13</v>
      </c>
      <c r="G225" s="74">
        <f t="shared" si="3"/>
        <v>100</v>
      </c>
    </row>
    <row r="226" spans="1:7" ht="60">
      <c r="A226" s="32" t="s">
        <v>107</v>
      </c>
      <c r="B226" s="28" t="s">
        <v>182</v>
      </c>
      <c r="C226" s="23" t="s">
        <v>528</v>
      </c>
      <c r="D226" s="23" t="s">
        <v>73</v>
      </c>
      <c r="E226" s="35">
        <v>6068735.6</v>
      </c>
      <c r="F226" s="70">
        <v>6035073.53</v>
      </c>
      <c r="G226" s="74">
        <f t="shared" si="3"/>
        <v>99.44531987849332</v>
      </c>
    </row>
    <row r="227" spans="1:7" ht="15">
      <c r="A227" s="32" t="s">
        <v>295</v>
      </c>
      <c r="B227" s="28" t="s">
        <v>182</v>
      </c>
      <c r="C227" s="23" t="s">
        <v>528</v>
      </c>
      <c r="D227" s="23" t="s">
        <v>276</v>
      </c>
      <c r="E227" s="35">
        <v>6068735.6</v>
      </c>
      <c r="F227" s="70">
        <v>6035073.53</v>
      </c>
      <c r="G227" s="74">
        <f t="shared" si="3"/>
        <v>99.44531987849332</v>
      </c>
    </row>
    <row r="228" spans="1:7" ht="15">
      <c r="A228" s="32" t="s">
        <v>311</v>
      </c>
      <c r="B228" s="28" t="s">
        <v>182</v>
      </c>
      <c r="C228" s="23" t="s">
        <v>528</v>
      </c>
      <c r="D228" s="23" t="s">
        <v>176</v>
      </c>
      <c r="E228" s="35">
        <v>6068735.6</v>
      </c>
      <c r="F228" s="70">
        <v>6035073.53</v>
      </c>
      <c r="G228" s="74">
        <f t="shared" si="3"/>
        <v>99.44531987849332</v>
      </c>
    </row>
    <row r="229" spans="1:7" ht="15">
      <c r="A229" s="32" t="s">
        <v>679</v>
      </c>
      <c r="B229" s="28" t="s">
        <v>182</v>
      </c>
      <c r="C229" s="23" t="s">
        <v>327</v>
      </c>
      <c r="D229" s="23" t="s">
        <v>73</v>
      </c>
      <c r="E229" s="35">
        <v>1121299.2</v>
      </c>
      <c r="F229" s="70">
        <v>1121299.2</v>
      </c>
      <c r="G229" s="74">
        <f t="shared" si="3"/>
        <v>100</v>
      </c>
    </row>
    <row r="230" spans="1:7" ht="15">
      <c r="A230" s="32" t="s">
        <v>295</v>
      </c>
      <c r="B230" s="28" t="s">
        <v>182</v>
      </c>
      <c r="C230" s="23" t="s">
        <v>327</v>
      </c>
      <c r="D230" s="23" t="s">
        <v>276</v>
      </c>
      <c r="E230" s="35">
        <v>1121299.2</v>
      </c>
      <c r="F230" s="70">
        <v>1121299.2</v>
      </c>
      <c r="G230" s="74">
        <f t="shared" si="3"/>
        <v>100</v>
      </c>
    </row>
    <row r="231" spans="1:7" ht="15">
      <c r="A231" s="32" t="s">
        <v>311</v>
      </c>
      <c r="B231" s="28" t="s">
        <v>182</v>
      </c>
      <c r="C231" s="23" t="s">
        <v>327</v>
      </c>
      <c r="D231" s="23" t="s">
        <v>176</v>
      </c>
      <c r="E231" s="35">
        <v>1121299.2</v>
      </c>
      <c r="F231" s="70">
        <v>1121299.2</v>
      </c>
      <c r="G231" s="74">
        <f t="shared" si="3"/>
        <v>100</v>
      </c>
    </row>
    <row r="232" spans="1:7" ht="45">
      <c r="A232" s="32" t="s">
        <v>105</v>
      </c>
      <c r="B232" s="28" t="s">
        <v>182</v>
      </c>
      <c r="C232" s="23" t="s">
        <v>529</v>
      </c>
      <c r="D232" s="23" t="s">
        <v>73</v>
      </c>
      <c r="E232" s="35">
        <v>4799280.85</v>
      </c>
      <c r="F232" s="70">
        <v>4752625.19</v>
      </c>
      <c r="G232" s="74">
        <f t="shared" si="3"/>
        <v>99.0278614346981</v>
      </c>
    </row>
    <row r="233" spans="1:7" ht="30">
      <c r="A233" s="32" t="s">
        <v>308</v>
      </c>
      <c r="B233" s="28" t="s">
        <v>182</v>
      </c>
      <c r="C233" s="23" t="s">
        <v>529</v>
      </c>
      <c r="D233" s="23" t="s">
        <v>281</v>
      </c>
      <c r="E233" s="35">
        <v>4799280.85</v>
      </c>
      <c r="F233" s="70">
        <v>4752625.19</v>
      </c>
      <c r="G233" s="74">
        <f t="shared" si="3"/>
        <v>99.0278614346981</v>
      </c>
    </row>
    <row r="234" spans="1:7" ht="15">
      <c r="A234" s="32" t="s">
        <v>309</v>
      </c>
      <c r="B234" s="28" t="s">
        <v>182</v>
      </c>
      <c r="C234" s="23" t="s">
        <v>529</v>
      </c>
      <c r="D234" s="23" t="s">
        <v>280</v>
      </c>
      <c r="E234" s="35">
        <v>4799280.85</v>
      </c>
      <c r="F234" s="70">
        <v>4752625.19</v>
      </c>
      <c r="G234" s="74">
        <f t="shared" si="3"/>
        <v>99.0278614346981</v>
      </c>
    </row>
    <row r="235" spans="1:7" ht="60">
      <c r="A235" s="32" t="s">
        <v>680</v>
      </c>
      <c r="B235" s="28" t="s">
        <v>182</v>
      </c>
      <c r="C235" s="23" t="s">
        <v>681</v>
      </c>
      <c r="D235" s="23" t="s">
        <v>73</v>
      </c>
      <c r="E235" s="35">
        <v>22904953.29</v>
      </c>
      <c r="F235" s="70">
        <v>22904953.29</v>
      </c>
      <c r="G235" s="74">
        <f t="shared" si="3"/>
        <v>100</v>
      </c>
    </row>
    <row r="236" spans="1:7" ht="30">
      <c r="A236" s="32" t="s">
        <v>308</v>
      </c>
      <c r="B236" s="28" t="s">
        <v>182</v>
      </c>
      <c r="C236" s="23" t="s">
        <v>681</v>
      </c>
      <c r="D236" s="23" t="s">
        <v>281</v>
      </c>
      <c r="E236" s="35">
        <v>22904953.29</v>
      </c>
      <c r="F236" s="70">
        <v>22904953.29</v>
      </c>
      <c r="G236" s="74">
        <f t="shared" si="3"/>
        <v>100</v>
      </c>
    </row>
    <row r="237" spans="1:7" ht="15">
      <c r="A237" s="32" t="s">
        <v>309</v>
      </c>
      <c r="B237" s="28" t="s">
        <v>182</v>
      </c>
      <c r="C237" s="23" t="s">
        <v>681</v>
      </c>
      <c r="D237" s="23" t="s">
        <v>280</v>
      </c>
      <c r="E237" s="35">
        <v>22904953.29</v>
      </c>
      <c r="F237" s="70">
        <v>22904953.29</v>
      </c>
      <c r="G237" s="74">
        <f t="shared" si="3"/>
        <v>100</v>
      </c>
    </row>
    <row r="238" spans="1:7" ht="45">
      <c r="A238" s="32" t="s">
        <v>682</v>
      </c>
      <c r="B238" s="28" t="s">
        <v>182</v>
      </c>
      <c r="C238" s="23" t="s">
        <v>328</v>
      </c>
      <c r="D238" s="23" t="s">
        <v>73</v>
      </c>
      <c r="E238" s="35">
        <v>7708343.99</v>
      </c>
      <c r="F238" s="70">
        <v>7708343.99</v>
      </c>
      <c r="G238" s="74">
        <f t="shared" si="3"/>
        <v>100</v>
      </c>
    </row>
    <row r="239" spans="1:7" ht="30">
      <c r="A239" s="32" t="s">
        <v>308</v>
      </c>
      <c r="B239" s="28" t="s">
        <v>182</v>
      </c>
      <c r="C239" s="23" t="s">
        <v>328</v>
      </c>
      <c r="D239" s="23" t="s">
        <v>281</v>
      </c>
      <c r="E239" s="35">
        <v>7708343.99</v>
      </c>
      <c r="F239" s="70">
        <v>7708343.99</v>
      </c>
      <c r="G239" s="74">
        <f t="shared" si="3"/>
        <v>100</v>
      </c>
    </row>
    <row r="240" spans="1:7" ht="15">
      <c r="A240" s="32" t="s">
        <v>309</v>
      </c>
      <c r="B240" s="28" t="s">
        <v>182</v>
      </c>
      <c r="C240" s="23" t="s">
        <v>328</v>
      </c>
      <c r="D240" s="23" t="s">
        <v>280</v>
      </c>
      <c r="E240" s="35">
        <v>7708343.99</v>
      </c>
      <c r="F240" s="70">
        <v>7708343.99</v>
      </c>
      <c r="G240" s="74">
        <f t="shared" si="3"/>
        <v>100</v>
      </c>
    </row>
    <row r="241" spans="1:7" ht="30">
      <c r="A241" s="32" t="s">
        <v>106</v>
      </c>
      <c r="B241" s="28" t="s">
        <v>182</v>
      </c>
      <c r="C241" s="23" t="s">
        <v>530</v>
      </c>
      <c r="D241" s="23" t="s">
        <v>73</v>
      </c>
      <c r="E241" s="35">
        <v>742072.62</v>
      </c>
      <c r="F241" s="70">
        <v>742072.62</v>
      </c>
      <c r="G241" s="74">
        <f t="shared" si="3"/>
        <v>100</v>
      </c>
    </row>
    <row r="242" spans="1:7" ht="30">
      <c r="A242" s="32" t="s">
        <v>308</v>
      </c>
      <c r="B242" s="28" t="s">
        <v>182</v>
      </c>
      <c r="C242" s="23" t="s">
        <v>530</v>
      </c>
      <c r="D242" s="23" t="s">
        <v>281</v>
      </c>
      <c r="E242" s="35">
        <v>742072.62</v>
      </c>
      <c r="F242" s="70">
        <v>742072.62</v>
      </c>
      <c r="G242" s="74">
        <f t="shared" si="3"/>
        <v>100</v>
      </c>
    </row>
    <row r="243" spans="1:7" ht="15">
      <c r="A243" s="32" t="s">
        <v>309</v>
      </c>
      <c r="B243" s="28" t="s">
        <v>182</v>
      </c>
      <c r="C243" s="23" t="s">
        <v>530</v>
      </c>
      <c r="D243" s="23" t="s">
        <v>280</v>
      </c>
      <c r="E243" s="35">
        <v>742072.62</v>
      </c>
      <c r="F243" s="70">
        <v>742072.62</v>
      </c>
      <c r="G243" s="74">
        <f t="shared" si="3"/>
        <v>100</v>
      </c>
    </row>
    <row r="244" spans="1:7" ht="30">
      <c r="A244" s="32" t="s">
        <v>531</v>
      </c>
      <c r="B244" s="28" t="s">
        <v>532</v>
      </c>
      <c r="C244" s="23" t="s">
        <v>157</v>
      </c>
      <c r="D244" s="23" t="s">
        <v>73</v>
      </c>
      <c r="E244" s="35">
        <v>2942508.04</v>
      </c>
      <c r="F244" s="70">
        <v>2942508.04</v>
      </c>
      <c r="G244" s="74">
        <f aca="true" t="shared" si="4" ref="G244:G292">F244/E244*100</f>
        <v>100</v>
      </c>
    </row>
    <row r="245" spans="1:7" ht="30">
      <c r="A245" s="32" t="s">
        <v>683</v>
      </c>
      <c r="B245" s="28" t="s">
        <v>532</v>
      </c>
      <c r="C245" s="23" t="s">
        <v>533</v>
      </c>
      <c r="D245" s="23" t="s">
        <v>73</v>
      </c>
      <c r="E245" s="35">
        <v>2942508.04</v>
      </c>
      <c r="F245" s="70">
        <v>2942508.04</v>
      </c>
      <c r="G245" s="74">
        <f t="shared" si="4"/>
        <v>100</v>
      </c>
    </row>
    <row r="246" spans="1:7" ht="15">
      <c r="A246" s="32" t="s">
        <v>288</v>
      </c>
      <c r="B246" s="28" t="s">
        <v>532</v>
      </c>
      <c r="C246" s="23" t="s">
        <v>533</v>
      </c>
      <c r="D246" s="23" t="s">
        <v>272</v>
      </c>
      <c r="E246" s="35">
        <v>2942508.04</v>
      </c>
      <c r="F246" s="70">
        <v>2942508.04</v>
      </c>
      <c r="G246" s="74">
        <f t="shared" si="4"/>
        <v>100</v>
      </c>
    </row>
    <row r="247" spans="1:7" ht="60">
      <c r="A247" s="32" t="s">
        <v>307</v>
      </c>
      <c r="B247" s="28" t="s">
        <v>532</v>
      </c>
      <c r="C247" s="23" t="s">
        <v>533</v>
      </c>
      <c r="D247" s="23" t="s">
        <v>170</v>
      </c>
      <c r="E247" s="35">
        <v>2942508.04</v>
      </c>
      <c r="F247" s="70">
        <v>2942508.04</v>
      </c>
      <c r="G247" s="74">
        <f t="shared" si="4"/>
        <v>100</v>
      </c>
    </row>
    <row r="248" spans="1:7" ht="15">
      <c r="A248" s="33" t="s">
        <v>684</v>
      </c>
      <c r="B248" s="29" t="s">
        <v>685</v>
      </c>
      <c r="C248" s="24" t="s">
        <v>157</v>
      </c>
      <c r="D248" s="24" t="s">
        <v>73</v>
      </c>
      <c r="E248" s="36">
        <v>25063280.36</v>
      </c>
      <c r="F248" s="71">
        <v>18423635.27</v>
      </c>
      <c r="G248" s="74">
        <f t="shared" si="4"/>
        <v>73.50847536862489</v>
      </c>
    </row>
    <row r="249" spans="1:7" ht="15">
      <c r="A249" s="32" t="s">
        <v>686</v>
      </c>
      <c r="B249" s="28" t="s">
        <v>687</v>
      </c>
      <c r="C249" s="23" t="s">
        <v>157</v>
      </c>
      <c r="D249" s="23" t="s">
        <v>73</v>
      </c>
      <c r="E249" s="35">
        <v>25063280.36</v>
      </c>
      <c r="F249" s="70">
        <v>18423635.27</v>
      </c>
      <c r="G249" s="74">
        <f t="shared" si="4"/>
        <v>73.50847536862489</v>
      </c>
    </row>
    <row r="250" spans="1:7" ht="45">
      <c r="A250" s="32" t="s">
        <v>688</v>
      </c>
      <c r="B250" s="28" t="s">
        <v>687</v>
      </c>
      <c r="C250" s="23" t="s">
        <v>689</v>
      </c>
      <c r="D250" s="23" t="s">
        <v>73</v>
      </c>
      <c r="E250" s="35">
        <v>1603000.97</v>
      </c>
      <c r="F250" s="70">
        <v>1598000.97</v>
      </c>
      <c r="G250" s="74">
        <f t="shared" si="4"/>
        <v>99.68808502966783</v>
      </c>
    </row>
    <row r="251" spans="1:7" ht="30">
      <c r="A251" s="32" t="s">
        <v>290</v>
      </c>
      <c r="B251" s="28" t="s">
        <v>687</v>
      </c>
      <c r="C251" s="23" t="s">
        <v>689</v>
      </c>
      <c r="D251" s="23" t="s">
        <v>269</v>
      </c>
      <c r="E251" s="35">
        <v>1603000.97</v>
      </c>
      <c r="F251" s="70">
        <v>1598000.97</v>
      </c>
      <c r="G251" s="74">
        <f t="shared" si="4"/>
        <v>99.68808502966783</v>
      </c>
    </row>
    <row r="252" spans="1:7" ht="30">
      <c r="A252" s="32" t="s">
        <v>291</v>
      </c>
      <c r="B252" s="28" t="s">
        <v>687</v>
      </c>
      <c r="C252" s="23" t="s">
        <v>689</v>
      </c>
      <c r="D252" s="23" t="s">
        <v>270</v>
      </c>
      <c r="E252" s="35">
        <v>1603000.97</v>
      </c>
      <c r="F252" s="70">
        <v>1598000.97</v>
      </c>
      <c r="G252" s="74">
        <f t="shared" si="4"/>
        <v>99.68808502966783</v>
      </c>
    </row>
    <row r="253" spans="1:7" ht="45">
      <c r="A253" s="32" t="s">
        <v>690</v>
      </c>
      <c r="B253" s="28" t="s">
        <v>687</v>
      </c>
      <c r="C253" s="23" t="s">
        <v>691</v>
      </c>
      <c r="D253" s="23" t="s">
        <v>73</v>
      </c>
      <c r="E253" s="35">
        <v>23022700</v>
      </c>
      <c r="F253" s="70">
        <v>16388054.91</v>
      </c>
      <c r="G253" s="74">
        <f t="shared" si="4"/>
        <v>71.18215895616066</v>
      </c>
    </row>
    <row r="254" spans="1:7" ht="30">
      <c r="A254" s="32" t="s">
        <v>290</v>
      </c>
      <c r="B254" s="28" t="s">
        <v>687</v>
      </c>
      <c r="C254" s="23" t="s">
        <v>691</v>
      </c>
      <c r="D254" s="23" t="s">
        <v>269</v>
      </c>
      <c r="E254" s="35">
        <v>23022700</v>
      </c>
      <c r="F254" s="70">
        <v>16388054.91</v>
      </c>
      <c r="G254" s="74">
        <f t="shared" si="4"/>
        <v>71.18215895616066</v>
      </c>
    </row>
    <row r="255" spans="1:7" ht="30">
      <c r="A255" s="32" t="s">
        <v>291</v>
      </c>
      <c r="B255" s="28" t="s">
        <v>687</v>
      </c>
      <c r="C255" s="23" t="s">
        <v>691</v>
      </c>
      <c r="D255" s="23" t="s">
        <v>270</v>
      </c>
      <c r="E255" s="35">
        <v>23022700</v>
      </c>
      <c r="F255" s="70">
        <v>16388054.91</v>
      </c>
      <c r="G255" s="74">
        <f t="shared" si="4"/>
        <v>71.18215895616066</v>
      </c>
    </row>
    <row r="256" spans="1:7" ht="15">
      <c r="A256" s="32" t="s">
        <v>692</v>
      </c>
      <c r="B256" s="28" t="s">
        <v>687</v>
      </c>
      <c r="C256" s="23" t="s">
        <v>693</v>
      </c>
      <c r="D256" s="23" t="s">
        <v>73</v>
      </c>
      <c r="E256" s="35">
        <v>437579.39</v>
      </c>
      <c r="F256" s="70">
        <v>437579.39</v>
      </c>
      <c r="G256" s="74">
        <f t="shared" si="4"/>
        <v>100</v>
      </c>
    </row>
    <row r="257" spans="1:7" ht="15">
      <c r="A257" s="32" t="s">
        <v>288</v>
      </c>
      <c r="B257" s="28" t="s">
        <v>687</v>
      </c>
      <c r="C257" s="23" t="s">
        <v>693</v>
      </c>
      <c r="D257" s="23" t="s">
        <v>272</v>
      </c>
      <c r="E257" s="35">
        <v>437579.39</v>
      </c>
      <c r="F257" s="70">
        <v>437579.39</v>
      </c>
      <c r="G257" s="74">
        <f t="shared" si="4"/>
        <v>100</v>
      </c>
    </row>
    <row r="258" spans="1:7" ht="60">
      <c r="A258" s="32" t="s">
        <v>307</v>
      </c>
      <c r="B258" s="28" t="s">
        <v>687</v>
      </c>
      <c r="C258" s="23" t="s">
        <v>693</v>
      </c>
      <c r="D258" s="23" t="s">
        <v>170</v>
      </c>
      <c r="E258" s="35">
        <v>437579.39</v>
      </c>
      <c r="F258" s="70">
        <v>437579.39</v>
      </c>
      <c r="G258" s="74">
        <f t="shared" si="4"/>
        <v>100</v>
      </c>
    </row>
    <row r="259" spans="1:7" ht="15">
      <c r="A259" s="33" t="s">
        <v>534</v>
      </c>
      <c r="B259" s="29" t="s">
        <v>183</v>
      </c>
      <c r="C259" s="24" t="s">
        <v>157</v>
      </c>
      <c r="D259" s="24" t="s">
        <v>73</v>
      </c>
      <c r="E259" s="36">
        <v>773370593.81</v>
      </c>
      <c r="F259" s="71">
        <v>768584399.44</v>
      </c>
      <c r="G259" s="73">
        <f t="shared" si="4"/>
        <v>99.38112537400463</v>
      </c>
    </row>
    <row r="260" spans="1:7" ht="15">
      <c r="A260" s="32" t="s">
        <v>108</v>
      </c>
      <c r="B260" s="28" t="s">
        <v>184</v>
      </c>
      <c r="C260" s="23" t="s">
        <v>157</v>
      </c>
      <c r="D260" s="23" t="s">
        <v>73</v>
      </c>
      <c r="E260" s="35">
        <v>232341346.14</v>
      </c>
      <c r="F260" s="70">
        <v>230189593.25</v>
      </c>
      <c r="G260" s="74">
        <f t="shared" si="4"/>
        <v>99.07388292021713</v>
      </c>
    </row>
    <row r="261" spans="1:7" ht="45">
      <c r="A261" s="32" t="s">
        <v>494</v>
      </c>
      <c r="B261" s="28" t="s">
        <v>184</v>
      </c>
      <c r="C261" s="23" t="s">
        <v>495</v>
      </c>
      <c r="D261" s="23" t="s">
        <v>73</v>
      </c>
      <c r="E261" s="35">
        <v>1766774.04</v>
      </c>
      <c r="F261" s="70">
        <v>1464728.47</v>
      </c>
      <c r="G261" s="74">
        <f t="shared" si="4"/>
        <v>82.90411998582455</v>
      </c>
    </row>
    <row r="262" spans="1:7" ht="30">
      <c r="A262" s="32" t="s">
        <v>290</v>
      </c>
      <c r="B262" s="28" t="s">
        <v>184</v>
      </c>
      <c r="C262" s="23" t="s">
        <v>495</v>
      </c>
      <c r="D262" s="23" t="s">
        <v>269</v>
      </c>
      <c r="E262" s="35">
        <v>1766774.04</v>
      </c>
      <c r="F262" s="70">
        <v>1464728.47</v>
      </c>
      <c r="G262" s="74">
        <f t="shared" si="4"/>
        <v>82.90411998582455</v>
      </c>
    </row>
    <row r="263" spans="1:7" ht="30">
      <c r="A263" s="32" t="s">
        <v>291</v>
      </c>
      <c r="B263" s="28" t="s">
        <v>184</v>
      </c>
      <c r="C263" s="23" t="s">
        <v>495</v>
      </c>
      <c r="D263" s="23" t="s">
        <v>270</v>
      </c>
      <c r="E263" s="35">
        <v>1766774.04</v>
      </c>
      <c r="F263" s="70">
        <v>1464728.47</v>
      </c>
      <c r="G263" s="74">
        <f t="shared" si="4"/>
        <v>82.90411998582455</v>
      </c>
    </row>
    <row r="264" spans="1:7" ht="45">
      <c r="A264" s="32" t="s">
        <v>109</v>
      </c>
      <c r="B264" s="28" t="s">
        <v>184</v>
      </c>
      <c r="C264" s="23" t="s">
        <v>185</v>
      </c>
      <c r="D264" s="23" t="s">
        <v>73</v>
      </c>
      <c r="E264" s="35">
        <v>161306940</v>
      </c>
      <c r="F264" s="70">
        <v>161306940</v>
      </c>
      <c r="G264" s="74">
        <f t="shared" si="4"/>
        <v>100</v>
      </c>
    </row>
    <row r="265" spans="1:7" ht="45">
      <c r="A265" s="32" t="s">
        <v>285</v>
      </c>
      <c r="B265" s="28" t="s">
        <v>184</v>
      </c>
      <c r="C265" s="23" t="s">
        <v>185</v>
      </c>
      <c r="D265" s="23" t="s">
        <v>279</v>
      </c>
      <c r="E265" s="35">
        <v>161306940</v>
      </c>
      <c r="F265" s="70">
        <v>161306940</v>
      </c>
      <c r="G265" s="74">
        <f t="shared" si="4"/>
        <v>100</v>
      </c>
    </row>
    <row r="266" spans="1:7" ht="15">
      <c r="A266" s="32" t="s">
        <v>286</v>
      </c>
      <c r="B266" s="28" t="s">
        <v>184</v>
      </c>
      <c r="C266" s="23" t="s">
        <v>185</v>
      </c>
      <c r="D266" s="23" t="s">
        <v>278</v>
      </c>
      <c r="E266" s="35">
        <v>149801690</v>
      </c>
      <c r="F266" s="70">
        <v>149801690</v>
      </c>
      <c r="G266" s="74">
        <f t="shared" si="4"/>
        <v>100</v>
      </c>
    </row>
    <row r="267" spans="1:7" ht="15">
      <c r="A267" s="32" t="s">
        <v>287</v>
      </c>
      <c r="B267" s="28" t="s">
        <v>184</v>
      </c>
      <c r="C267" s="23" t="s">
        <v>185</v>
      </c>
      <c r="D267" s="23" t="s">
        <v>284</v>
      </c>
      <c r="E267" s="35">
        <v>11505250</v>
      </c>
      <c r="F267" s="70">
        <v>11505250</v>
      </c>
      <c r="G267" s="74">
        <f t="shared" si="4"/>
        <v>100</v>
      </c>
    </row>
    <row r="268" spans="1:7" ht="15">
      <c r="A268" s="32" t="s">
        <v>110</v>
      </c>
      <c r="B268" s="28" t="s">
        <v>184</v>
      </c>
      <c r="C268" s="23" t="s">
        <v>535</v>
      </c>
      <c r="D268" s="23" t="s">
        <v>73</v>
      </c>
      <c r="E268" s="35">
        <v>8503144.92</v>
      </c>
      <c r="F268" s="70">
        <v>8404454.89</v>
      </c>
      <c r="G268" s="74">
        <f t="shared" si="4"/>
        <v>98.83937024561497</v>
      </c>
    </row>
    <row r="269" spans="1:7" ht="45">
      <c r="A269" s="32" t="s">
        <v>285</v>
      </c>
      <c r="B269" s="28" t="s">
        <v>184</v>
      </c>
      <c r="C269" s="23" t="s">
        <v>535</v>
      </c>
      <c r="D269" s="23" t="s">
        <v>279</v>
      </c>
      <c r="E269" s="35">
        <v>8503144.92</v>
      </c>
      <c r="F269" s="70">
        <v>8404454.89</v>
      </c>
      <c r="G269" s="74">
        <f t="shared" si="4"/>
        <v>98.83937024561497</v>
      </c>
    </row>
    <row r="270" spans="1:7" ht="15">
      <c r="A270" s="32" t="s">
        <v>286</v>
      </c>
      <c r="B270" s="28" t="s">
        <v>184</v>
      </c>
      <c r="C270" s="23" t="s">
        <v>535</v>
      </c>
      <c r="D270" s="23" t="s">
        <v>278</v>
      </c>
      <c r="E270" s="35">
        <v>8157861.33</v>
      </c>
      <c r="F270" s="70">
        <v>8078803.59</v>
      </c>
      <c r="G270" s="74">
        <f t="shared" si="4"/>
        <v>99.0309011540896</v>
      </c>
    </row>
    <row r="271" spans="1:7" ht="15">
      <c r="A271" s="32" t="s">
        <v>287</v>
      </c>
      <c r="B271" s="28" t="s">
        <v>184</v>
      </c>
      <c r="C271" s="23" t="s">
        <v>535</v>
      </c>
      <c r="D271" s="23" t="s">
        <v>284</v>
      </c>
      <c r="E271" s="35">
        <v>345283.59</v>
      </c>
      <c r="F271" s="70">
        <v>325651.3</v>
      </c>
      <c r="G271" s="74">
        <f t="shared" si="4"/>
        <v>94.3141549240727</v>
      </c>
    </row>
    <row r="272" spans="1:7" ht="15">
      <c r="A272" s="32" t="s">
        <v>111</v>
      </c>
      <c r="B272" s="28" t="s">
        <v>184</v>
      </c>
      <c r="C272" s="23" t="s">
        <v>536</v>
      </c>
      <c r="D272" s="23" t="s">
        <v>73</v>
      </c>
      <c r="E272" s="35">
        <v>11004200</v>
      </c>
      <c r="F272" s="70">
        <v>10505940</v>
      </c>
      <c r="G272" s="74">
        <f t="shared" si="4"/>
        <v>95.47209247378274</v>
      </c>
    </row>
    <row r="273" spans="1:7" ht="45">
      <c r="A273" s="32" t="s">
        <v>285</v>
      </c>
      <c r="B273" s="28" t="s">
        <v>184</v>
      </c>
      <c r="C273" s="23" t="s">
        <v>536</v>
      </c>
      <c r="D273" s="23" t="s">
        <v>279</v>
      </c>
      <c r="E273" s="35">
        <v>11004200</v>
      </c>
      <c r="F273" s="70">
        <v>10505940</v>
      </c>
      <c r="G273" s="74">
        <f t="shared" si="4"/>
        <v>95.47209247378274</v>
      </c>
    </row>
    <row r="274" spans="1:7" ht="15">
      <c r="A274" s="32" t="s">
        <v>286</v>
      </c>
      <c r="B274" s="28" t="s">
        <v>184</v>
      </c>
      <c r="C274" s="23" t="s">
        <v>536</v>
      </c>
      <c r="D274" s="23" t="s">
        <v>278</v>
      </c>
      <c r="E274" s="35">
        <v>10293030</v>
      </c>
      <c r="F274" s="70">
        <v>9999240</v>
      </c>
      <c r="G274" s="74">
        <f t="shared" si="4"/>
        <v>97.14573842687722</v>
      </c>
    </row>
    <row r="275" spans="1:7" ht="15">
      <c r="A275" s="32" t="s">
        <v>287</v>
      </c>
      <c r="B275" s="28" t="s">
        <v>184</v>
      </c>
      <c r="C275" s="23" t="s">
        <v>536</v>
      </c>
      <c r="D275" s="23" t="s">
        <v>284</v>
      </c>
      <c r="E275" s="35">
        <v>711170</v>
      </c>
      <c r="F275" s="70">
        <v>506700</v>
      </c>
      <c r="G275" s="74">
        <f t="shared" si="4"/>
        <v>71.24878720980918</v>
      </c>
    </row>
    <row r="276" spans="1:7" ht="30">
      <c r="A276" s="32" t="s">
        <v>538</v>
      </c>
      <c r="B276" s="28" t="s">
        <v>184</v>
      </c>
      <c r="C276" s="23" t="s">
        <v>539</v>
      </c>
      <c r="D276" s="23" t="s">
        <v>73</v>
      </c>
      <c r="E276" s="35">
        <v>1133625.21</v>
      </c>
      <c r="F276" s="70">
        <v>1133625.21</v>
      </c>
      <c r="G276" s="74">
        <f t="shared" si="4"/>
        <v>100</v>
      </c>
    </row>
    <row r="277" spans="1:7" ht="30">
      <c r="A277" s="32" t="s">
        <v>308</v>
      </c>
      <c r="B277" s="28" t="s">
        <v>184</v>
      </c>
      <c r="C277" s="23" t="s">
        <v>539</v>
      </c>
      <c r="D277" s="23" t="s">
        <v>281</v>
      </c>
      <c r="E277" s="35">
        <v>1133625.21</v>
      </c>
      <c r="F277" s="70">
        <v>1133625.21</v>
      </c>
      <c r="G277" s="74">
        <f t="shared" si="4"/>
        <v>100</v>
      </c>
    </row>
    <row r="278" spans="1:7" ht="15">
      <c r="A278" s="32" t="s">
        <v>309</v>
      </c>
      <c r="B278" s="28" t="s">
        <v>184</v>
      </c>
      <c r="C278" s="23" t="s">
        <v>539</v>
      </c>
      <c r="D278" s="23" t="s">
        <v>280</v>
      </c>
      <c r="E278" s="35">
        <v>1133625.21</v>
      </c>
      <c r="F278" s="70">
        <v>1133625.21</v>
      </c>
      <c r="G278" s="74">
        <f t="shared" si="4"/>
        <v>100</v>
      </c>
    </row>
    <row r="279" spans="1:7" ht="75">
      <c r="A279" s="32" t="s">
        <v>537</v>
      </c>
      <c r="B279" s="28" t="s">
        <v>184</v>
      </c>
      <c r="C279" s="23" t="s">
        <v>540</v>
      </c>
      <c r="D279" s="23" t="s">
        <v>73</v>
      </c>
      <c r="E279" s="35">
        <v>11857121.21</v>
      </c>
      <c r="F279" s="70">
        <v>11857121.21</v>
      </c>
      <c r="G279" s="74">
        <f t="shared" si="4"/>
        <v>100</v>
      </c>
    </row>
    <row r="280" spans="1:7" ht="30">
      <c r="A280" s="32" t="s">
        <v>308</v>
      </c>
      <c r="B280" s="28" t="s">
        <v>184</v>
      </c>
      <c r="C280" s="23" t="s">
        <v>540</v>
      </c>
      <c r="D280" s="23" t="s">
        <v>281</v>
      </c>
      <c r="E280" s="35">
        <v>11857121.21</v>
      </c>
      <c r="F280" s="70">
        <v>11857121.21</v>
      </c>
      <c r="G280" s="74">
        <f t="shared" si="4"/>
        <v>100</v>
      </c>
    </row>
    <row r="281" spans="1:7" ht="15">
      <c r="A281" s="32" t="s">
        <v>309</v>
      </c>
      <c r="B281" s="28" t="s">
        <v>184</v>
      </c>
      <c r="C281" s="23" t="s">
        <v>540</v>
      </c>
      <c r="D281" s="23" t="s">
        <v>280</v>
      </c>
      <c r="E281" s="35">
        <v>11857121.21</v>
      </c>
      <c r="F281" s="70">
        <v>11857121.21</v>
      </c>
      <c r="G281" s="74">
        <f t="shared" si="4"/>
        <v>100</v>
      </c>
    </row>
    <row r="282" spans="1:7" ht="75">
      <c r="A282" s="32" t="s">
        <v>694</v>
      </c>
      <c r="B282" s="28" t="s">
        <v>184</v>
      </c>
      <c r="C282" s="23" t="s">
        <v>695</v>
      </c>
      <c r="D282" s="23" t="s">
        <v>73</v>
      </c>
      <c r="E282" s="35">
        <v>36769105.8</v>
      </c>
      <c r="F282" s="70">
        <v>35516348.51</v>
      </c>
      <c r="G282" s="74">
        <f t="shared" si="4"/>
        <v>96.59290792434773</v>
      </c>
    </row>
    <row r="283" spans="1:7" ht="30">
      <c r="A283" s="32" t="s">
        <v>308</v>
      </c>
      <c r="B283" s="28" t="s">
        <v>184</v>
      </c>
      <c r="C283" s="23" t="s">
        <v>695</v>
      </c>
      <c r="D283" s="23" t="s">
        <v>281</v>
      </c>
      <c r="E283" s="35">
        <v>36769105.8</v>
      </c>
      <c r="F283" s="70">
        <v>35516348.51</v>
      </c>
      <c r="G283" s="74">
        <f t="shared" si="4"/>
        <v>96.59290792434773</v>
      </c>
    </row>
    <row r="284" spans="1:7" ht="15">
      <c r="A284" s="32" t="s">
        <v>309</v>
      </c>
      <c r="B284" s="28" t="s">
        <v>184</v>
      </c>
      <c r="C284" s="23" t="s">
        <v>695</v>
      </c>
      <c r="D284" s="23" t="s">
        <v>280</v>
      </c>
      <c r="E284" s="35">
        <v>36769105.8</v>
      </c>
      <c r="F284" s="70">
        <v>35516348.51</v>
      </c>
      <c r="G284" s="74">
        <f t="shared" si="4"/>
        <v>96.59290792434773</v>
      </c>
    </row>
    <row r="285" spans="1:7" ht="45">
      <c r="A285" s="32" t="s">
        <v>674</v>
      </c>
      <c r="B285" s="28" t="s">
        <v>184</v>
      </c>
      <c r="C285" s="23" t="s">
        <v>675</v>
      </c>
      <c r="D285" s="23" t="s">
        <v>73</v>
      </c>
      <c r="E285" s="35">
        <v>434.96</v>
      </c>
      <c r="F285" s="70">
        <v>434.96</v>
      </c>
      <c r="G285" s="74">
        <f t="shared" si="4"/>
        <v>100</v>
      </c>
    </row>
    <row r="286" spans="1:7" ht="15">
      <c r="A286" s="32" t="s">
        <v>288</v>
      </c>
      <c r="B286" s="28" t="s">
        <v>184</v>
      </c>
      <c r="C286" s="23" t="s">
        <v>675</v>
      </c>
      <c r="D286" s="23" t="s">
        <v>272</v>
      </c>
      <c r="E286" s="35">
        <v>434.96</v>
      </c>
      <c r="F286" s="70">
        <v>434.96</v>
      </c>
      <c r="G286" s="74">
        <f t="shared" si="4"/>
        <v>100</v>
      </c>
    </row>
    <row r="287" spans="1:7" ht="15">
      <c r="A287" s="32" t="s">
        <v>289</v>
      </c>
      <c r="B287" s="28" t="s">
        <v>184</v>
      </c>
      <c r="C287" s="23" t="s">
        <v>675</v>
      </c>
      <c r="D287" s="23" t="s">
        <v>273</v>
      </c>
      <c r="E287" s="35">
        <v>434.96</v>
      </c>
      <c r="F287" s="70">
        <v>434.96</v>
      </c>
      <c r="G287" s="74">
        <f t="shared" si="4"/>
        <v>100</v>
      </c>
    </row>
    <row r="288" spans="1:7" ht="15">
      <c r="A288" s="32" t="s">
        <v>112</v>
      </c>
      <c r="B288" s="28" t="s">
        <v>186</v>
      </c>
      <c r="C288" s="23" t="s">
        <v>157</v>
      </c>
      <c r="D288" s="23" t="s">
        <v>73</v>
      </c>
      <c r="E288" s="35">
        <v>473970655.53</v>
      </c>
      <c r="F288" s="70">
        <v>472469420.76</v>
      </c>
      <c r="G288" s="74">
        <f t="shared" si="4"/>
        <v>99.68326419526515</v>
      </c>
    </row>
    <row r="289" spans="1:7" ht="90">
      <c r="A289" s="32" t="s">
        <v>113</v>
      </c>
      <c r="B289" s="28" t="s">
        <v>186</v>
      </c>
      <c r="C289" s="23" t="s">
        <v>187</v>
      </c>
      <c r="D289" s="23" t="s">
        <v>73</v>
      </c>
      <c r="E289" s="35">
        <v>350493525</v>
      </c>
      <c r="F289" s="70">
        <v>350493525</v>
      </c>
      <c r="G289" s="74">
        <f t="shared" si="4"/>
        <v>100</v>
      </c>
    </row>
    <row r="290" spans="1:7" ht="45">
      <c r="A290" s="32" t="s">
        <v>285</v>
      </c>
      <c r="B290" s="28" t="s">
        <v>186</v>
      </c>
      <c r="C290" s="23" t="s">
        <v>187</v>
      </c>
      <c r="D290" s="23" t="s">
        <v>279</v>
      </c>
      <c r="E290" s="35">
        <v>350493525</v>
      </c>
      <c r="F290" s="70">
        <v>350493525</v>
      </c>
      <c r="G290" s="74">
        <f t="shared" si="4"/>
        <v>100</v>
      </c>
    </row>
    <row r="291" spans="1:7" ht="15">
      <c r="A291" s="32" t="s">
        <v>286</v>
      </c>
      <c r="B291" s="28" t="s">
        <v>186</v>
      </c>
      <c r="C291" s="23" t="s">
        <v>187</v>
      </c>
      <c r="D291" s="23" t="s">
        <v>278</v>
      </c>
      <c r="E291" s="35">
        <v>350493525</v>
      </c>
      <c r="F291" s="70">
        <v>350493525</v>
      </c>
      <c r="G291" s="74">
        <f t="shared" si="4"/>
        <v>100</v>
      </c>
    </row>
    <row r="292" spans="1:7" ht="15">
      <c r="A292" s="32" t="s">
        <v>115</v>
      </c>
      <c r="B292" s="28" t="s">
        <v>186</v>
      </c>
      <c r="C292" s="23" t="s">
        <v>541</v>
      </c>
      <c r="D292" s="23" t="s">
        <v>73</v>
      </c>
      <c r="E292" s="35">
        <v>79621451.95</v>
      </c>
      <c r="F292" s="70">
        <v>79506840.05</v>
      </c>
      <c r="G292" s="74">
        <f t="shared" si="4"/>
        <v>99.85605399400154</v>
      </c>
    </row>
    <row r="293" spans="1:7" ht="45">
      <c r="A293" s="32" t="s">
        <v>285</v>
      </c>
      <c r="B293" s="28" t="s">
        <v>186</v>
      </c>
      <c r="C293" s="23" t="s">
        <v>541</v>
      </c>
      <c r="D293" s="23" t="s">
        <v>279</v>
      </c>
      <c r="E293" s="35">
        <v>79621451.95</v>
      </c>
      <c r="F293" s="70">
        <v>79506840.05</v>
      </c>
      <c r="G293" s="74">
        <f aca="true" t="shared" si="5" ref="G293:G357">F293/E293*100</f>
        <v>99.85605399400154</v>
      </c>
    </row>
    <row r="294" spans="1:7" ht="15">
      <c r="A294" s="32" t="s">
        <v>286</v>
      </c>
      <c r="B294" s="28" t="s">
        <v>186</v>
      </c>
      <c r="C294" s="23" t="s">
        <v>541</v>
      </c>
      <c r="D294" s="23" t="s">
        <v>278</v>
      </c>
      <c r="E294" s="35">
        <v>79621451.95</v>
      </c>
      <c r="F294" s="70">
        <v>79506840.05</v>
      </c>
      <c r="G294" s="74">
        <f t="shared" si="5"/>
        <v>99.85605399400154</v>
      </c>
    </row>
    <row r="295" spans="1:7" ht="60">
      <c r="A295" s="32" t="s">
        <v>696</v>
      </c>
      <c r="B295" s="28" t="s">
        <v>186</v>
      </c>
      <c r="C295" s="23" t="s">
        <v>188</v>
      </c>
      <c r="D295" s="23" t="s">
        <v>73</v>
      </c>
      <c r="E295" s="35">
        <v>818900.18</v>
      </c>
      <c r="F295" s="70">
        <v>815319</v>
      </c>
      <c r="G295" s="74">
        <f t="shared" si="5"/>
        <v>99.56268418453638</v>
      </c>
    </row>
    <row r="296" spans="1:7" ht="45">
      <c r="A296" s="32" t="s">
        <v>285</v>
      </c>
      <c r="B296" s="28" t="s">
        <v>186</v>
      </c>
      <c r="C296" s="23" t="s">
        <v>188</v>
      </c>
      <c r="D296" s="23" t="s">
        <v>279</v>
      </c>
      <c r="E296" s="35">
        <v>818900.18</v>
      </c>
      <c r="F296" s="70">
        <v>815319</v>
      </c>
      <c r="G296" s="74">
        <f t="shared" si="5"/>
        <v>99.56268418453638</v>
      </c>
    </row>
    <row r="297" spans="1:7" ht="15">
      <c r="A297" s="32" t="s">
        <v>286</v>
      </c>
      <c r="B297" s="28" t="s">
        <v>186</v>
      </c>
      <c r="C297" s="23" t="s">
        <v>188</v>
      </c>
      <c r="D297" s="23" t="s">
        <v>278</v>
      </c>
      <c r="E297" s="35">
        <v>818900.18</v>
      </c>
      <c r="F297" s="70">
        <v>815319</v>
      </c>
      <c r="G297" s="74">
        <f t="shared" si="5"/>
        <v>99.56268418453638</v>
      </c>
    </row>
    <row r="298" spans="1:7" ht="30">
      <c r="A298" s="32" t="s">
        <v>697</v>
      </c>
      <c r="B298" s="28" t="s">
        <v>186</v>
      </c>
      <c r="C298" s="23" t="s">
        <v>698</v>
      </c>
      <c r="D298" s="23" t="s">
        <v>73</v>
      </c>
      <c r="E298" s="35">
        <v>24096942.09</v>
      </c>
      <c r="F298" s="70">
        <v>24096942.09</v>
      </c>
      <c r="G298" s="74">
        <f t="shared" si="5"/>
        <v>100</v>
      </c>
    </row>
    <row r="299" spans="1:7" ht="45">
      <c r="A299" s="32" t="s">
        <v>285</v>
      </c>
      <c r="B299" s="28" t="s">
        <v>186</v>
      </c>
      <c r="C299" s="23" t="s">
        <v>698</v>
      </c>
      <c r="D299" s="23" t="s">
        <v>279</v>
      </c>
      <c r="E299" s="35">
        <v>24096942.09</v>
      </c>
      <c r="F299" s="70">
        <v>24096942.09</v>
      </c>
      <c r="G299" s="74">
        <f t="shared" si="5"/>
        <v>100</v>
      </c>
    </row>
    <row r="300" spans="1:7" ht="15">
      <c r="A300" s="32" t="s">
        <v>286</v>
      </c>
      <c r="B300" s="28" t="s">
        <v>186</v>
      </c>
      <c r="C300" s="23" t="s">
        <v>698</v>
      </c>
      <c r="D300" s="23" t="s">
        <v>278</v>
      </c>
      <c r="E300" s="35">
        <v>24096942.09</v>
      </c>
      <c r="F300" s="70">
        <v>24096942.09</v>
      </c>
      <c r="G300" s="74">
        <f t="shared" si="5"/>
        <v>100</v>
      </c>
    </row>
    <row r="301" spans="1:7" ht="15">
      <c r="A301" s="32" t="s">
        <v>111</v>
      </c>
      <c r="B301" s="28" t="s">
        <v>186</v>
      </c>
      <c r="C301" s="23" t="s">
        <v>536</v>
      </c>
      <c r="D301" s="23" t="s">
        <v>73</v>
      </c>
      <c r="E301" s="35">
        <v>9194493.1</v>
      </c>
      <c r="F301" s="70">
        <v>8613762.68</v>
      </c>
      <c r="G301" s="74">
        <f t="shared" si="5"/>
        <v>93.68393217892567</v>
      </c>
    </row>
    <row r="302" spans="1:7" ht="45">
      <c r="A302" s="32" t="s">
        <v>285</v>
      </c>
      <c r="B302" s="28" t="s">
        <v>186</v>
      </c>
      <c r="C302" s="23" t="s">
        <v>536</v>
      </c>
      <c r="D302" s="23" t="s">
        <v>279</v>
      </c>
      <c r="E302" s="35">
        <v>9194493.1</v>
      </c>
      <c r="F302" s="70">
        <v>8613762.68</v>
      </c>
      <c r="G302" s="74">
        <f t="shared" si="5"/>
        <v>93.68393217892567</v>
      </c>
    </row>
    <row r="303" spans="1:7" ht="15">
      <c r="A303" s="32" t="s">
        <v>286</v>
      </c>
      <c r="B303" s="28" t="s">
        <v>186</v>
      </c>
      <c r="C303" s="23" t="s">
        <v>536</v>
      </c>
      <c r="D303" s="23" t="s">
        <v>278</v>
      </c>
      <c r="E303" s="35">
        <v>9194493.1</v>
      </c>
      <c r="F303" s="70">
        <v>8613762.68</v>
      </c>
      <c r="G303" s="74">
        <f t="shared" si="5"/>
        <v>93.68393217892567</v>
      </c>
    </row>
    <row r="304" spans="1:7" ht="45">
      <c r="A304" s="32" t="s">
        <v>313</v>
      </c>
      <c r="B304" s="28" t="s">
        <v>186</v>
      </c>
      <c r="C304" s="23" t="s">
        <v>542</v>
      </c>
      <c r="D304" s="23" t="s">
        <v>73</v>
      </c>
      <c r="E304" s="35">
        <v>78120</v>
      </c>
      <c r="F304" s="70">
        <v>78120</v>
      </c>
      <c r="G304" s="74">
        <f t="shared" si="5"/>
        <v>100</v>
      </c>
    </row>
    <row r="305" spans="1:7" ht="45">
      <c r="A305" s="32" t="s">
        <v>285</v>
      </c>
      <c r="B305" s="28" t="s">
        <v>186</v>
      </c>
      <c r="C305" s="23" t="s">
        <v>542</v>
      </c>
      <c r="D305" s="23" t="s">
        <v>279</v>
      </c>
      <c r="E305" s="35">
        <v>78120</v>
      </c>
      <c r="F305" s="70">
        <v>78120</v>
      </c>
      <c r="G305" s="74">
        <f t="shared" si="5"/>
        <v>100</v>
      </c>
    </row>
    <row r="306" spans="1:7" ht="15">
      <c r="A306" s="32" t="s">
        <v>286</v>
      </c>
      <c r="B306" s="28" t="s">
        <v>186</v>
      </c>
      <c r="C306" s="23" t="s">
        <v>542</v>
      </c>
      <c r="D306" s="23" t="s">
        <v>278</v>
      </c>
      <c r="E306" s="35">
        <v>78120</v>
      </c>
      <c r="F306" s="70">
        <v>78120</v>
      </c>
      <c r="G306" s="74">
        <f t="shared" si="5"/>
        <v>100</v>
      </c>
    </row>
    <row r="307" spans="1:7" ht="30">
      <c r="A307" s="32" t="s">
        <v>538</v>
      </c>
      <c r="B307" s="28" t="s">
        <v>186</v>
      </c>
      <c r="C307" s="23" t="s">
        <v>539</v>
      </c>
      <c r="D307" s="23" t="s">
        <v>73</v>
      </c>
      <c r="E307" s="35">
        <v>5198551.56</v>
      </c>
      <c r="F307" s="70">
        <v>4396240.29</v>
      </c>
      <c r="G307" s="74">
        <f t="shared" si="5"/>
        <v>84.56663821181762</v>
      </c>
    </row>
    <row r="308" spans="1:7" ht="30">
      <c r="A308" s="32" t="s">
        <v>308</v>
      </c>
      <c r="B308" s="28" t="s">
        <v>186</v>
      </c>
      <c r="C308" s="23" t="s">
        <v>539</v>
      </c>
      <c r="D308" s="23" t="s">
        <v>281</v>
      </c>
      <c r="E308" s="35">
        <v>5198551.56</v>
      </c>
      <c r="F308" s="70">
        <v>4396240.29</v>
      </c>
      <c r="G308" s="74">
        <f t="shared" si="5"/>
        <v>84.56663821181762</v>
      </c>
    </row>
    <row r="309" spans="1:7" ht="15">
      <c r="A309" s="32" t="s">
        <v>309</v>
      </c>
      <c r="B309" s="28" t="s">
        <v>186</v>
      </c>
      <c r="C309" s="23" t="s">
        <v>539</v>
      </c>
      <c r="D309" s="23" t="s">
        <v>280</v>
      </c>
      <c r="E309" s="35">
        <v>5198551.56</v>
      </c>
      <c r="F309" s="70">
        <v>4396240.29</v>
      </c>
      <c r="G309" s="74">
        <f t="shared" si="5"/>
        <v>84.56663821181762</v>
      </c>
    </row>
    <row r="310" spans="1:7" ht="45">
      <c r="A310" s="32" t="s">
        <v>699</v>
      </c>
      <c r="B310" s="28" t="s">
        <v>186</v>
      </c>
      <c r="C310" s="23" t="s">
        <v>700</v>
      </c>
      <c r="D310" s="23" t="s">
        <v>73</v>
      </c>
      <c r="E310" s="35">
        <v>4468671.65</v>
      </c>
      <c r="F310" s="70">
        <v>4468671.65</v>
      </c>
      <c r="G310" s="74">
        <f t="shared" si="5"/>
        <v>100</v>
      </c>
    </row>
    <row r="311" spans="1:7" ht="45">
      <c r="A311" s="32" t="s">
        <v>285</v>
      </c>
      <c r="B311" s="28" t="s">
        <v>186</v>
      </c>
      <c r="C311" s="23" t="s">
        <v>700</v>
      </c>
      <c r="D311" s="23" t="s">
        <v>279</v>
      </c>
      <c r="E311" s="35">
        <v>4468671.65</v>
      </c>
      <c r="F311" s="70">
        <v>4468671.65</v>
      </c>
      <c r="G311" s="74">
        <f t="shared" si="5"/>
        <v>100</v>
      </c>
    </row>
    <row r="312" spans="1:7" ht="15">
      <c r="A312" s="32" t="s">
        <v>286</v>
      </c>
      <c r="B312" s="28" t="s">
        <v>186</v>
      </c>
      <c r="C312" s="23" t="s">
        <v>700</v>
      </c>
      <c r="D312" s="23" t="s">
        <v>278</v>
      </c>
      <c r="E312" s="35">
        <v>4468671.65</v>
      </c>
      <c r="F312" s="70">
        <v>4468671.65</v>
      </c>
      <c r="G312" s="74">
        <f t="shared" si="5"/>
        <v>100</v>
      </c>
    </row>
    <row r="313" spans="1:7" ht="15">
      <c r="A313" s="32" t="s">
        <v>314</v>
      </c>
      <c r="B313" s="28" t="s">
        <v>324</v>
      </c>
      <c r="C313" s="23" t="s">
        <v>157</v>
      </c>
      <c r="D313" s="23" t="s">
        <v>73</v>
      </c>
      <c r="E313" s="35">
        <v>36038511.49</v>
      </c>
      <c r="F313" s="70">
        <v>35676914.66</v>
      </c>
      <c r="G313" s="74">
        <f t="shared" si="5"/>
        <v>98.99663772156532</v>
      </c>
    </row>
    <row r="314" spans="1:7" ht="15">
      <c r="A314" s="32" t="s">
        <v>114</v>
      </c>
      <c r="B314" s="28" t="s">
        <v>324</v>
      </c>
      <c r="C314" s="23" t="s">
        <v>543</v>
      </c>
      <c r="D314" s="23" t="s">
        <v>73</v>
      </c>
      <c r="E314" s="35">
        <v>5745983.58</v>
      </c>
      <c r="F314" s="70">
        <v>5732395.87</v>
      </c>
      <c r="G314" s="74">
        <f t="shared" si="5"/>
        <v>99.76352682163426</v>
      </c>
    </row>
    <row r="315" spans="1:7" ht="45">
      <c r="A315" s="32" t="s">
        <v>285</v>
      </c>
      <c r="B315" s="28" t="s">
        <v>324</v>
      </c>
      <c r="C315" s="23" t="s">
        <v>543</v>
      </c>
      <c r="D315" s="23" t="s">
        <v>279</v>
      </c>
      <c r="E315" s="35">
        <v>5745983.58</v>
      </c>
      <c r="F315" s="70">
        <v>5732395.87</v>
      </c>
      <c r="G315" s="74">
        <f t="shared" si="5"/>
        <v>99.76352682163426</v>
      </c>
    </row>
    <row r="316" spans="1:7" ht="15">
      <c r="A316" s="32" t="s">
        <v>286</v>
      </c>
      <c r="B316" s="28" t="s">
        <v>324</v>
      </c>
      <c r="C316" s="23" t="s">
        <v>543</v>
      </c>
      <c r="D316" s="23" t="s">
        <v>278</v>
      </c>
      <c r="E316" s="35">
        <v>5745983.58</v>
      </c>
      <c r="F316" s="70">
        <v>5732395.87</v>
      </c>
      <c r="G316" s="74">
        <f t="shared" si="5"/>
        <v>99.76352682163426</v>
      </c>
    </row>
    <row r="317" spans="1:7" ht="15">
      <c r="A317" s="32" t="s">
        <v>151</v>
      </c>
      <c r="B317" s="28" t="s">
        <v>324</v>
      </c>
      <c r="C317" s="23" t="s">
        <v>701</v>
      </c>
      <c r="D317" s="23" t="s">
        <v>73</v>
      </c>
      <c r="E317" s="35">
        <v>385250</v>
      </c>
      <c r="F317" s="70">
        <v>385250</v>
      </c>
      <c r="G317" s="74">
        <f t="shared" si="5"/>
        <v>100</v>
      </c>
    </row>
    <row r="318" spans="1:7" ht="45">
      <c r="A318" s="32" t="s">
        <v>285</v>
      </c>
      <c r="B318" s="28" t="s">
        <v>324</v>
      </c>
      <c r="C318" s="23" t="s">
        <v>701</v>
      </c>
      <c r="D318" s="23" t="s">
        <v>279</v>
      </c>
      <c r="E318" s="35">
        <v>385250</v>
      </c>
      <c r="F318" s="70">
        <v>385250</v>
      </c>
      <c r="G318" s="74">
        <f t="shared" si="5"/>
        <v>100</v>
      </c>
    </row>
    <row r="319" spans="1:7" ht="15">
      <c r="A319" s="32" t="s">
        <v>286</v>
      </c>
      <c r="B319" s="28" t="s">
        <v>324</v>
      </c>
      <c r="C319" s="23" t="s">
        <v>701</v>
      </c>
      <c r="D319" s="23" t="s">
        <v>278</v>
      </c>
      <c r="E319" s="35">
        <v>385250</v>
      </c>
      <c r="F319" s="70">
        <v>385250</v>
      </c>
      <c r="G319" s="74">
        <f t="shared" si="5"/>
        <v>100</v>
      </c>
    </row>
    <row r="320" spans="1:7" ht="30">
      <c r="A320" s="32" t="s">
        <v>116</v>
      </c>
      <c r="B320" s="28" t="s">
        <v>324</v>
      </c>
      <c r="C320" s="23" t="s">
        <v>544</v>
      </c>
      <c r="D320" s="23" t="s">
        <v>73</v>
      </c>
      <c r="E320" s="35">
        <v>26147435.91</v>
      </c>
      <c r="F320" s="70">
        <v>25799426.79</v>
      </c>
      <c r="G320" s="74">
        <f t="shared" si="5"/>
        <v>98.6690506816888</v>
      </c>
    </row>
    <row r="321" spans="1:7" ht="45">
      <c r="A321" s="32" t="s">
        <v>285</v>
      </c>
      <c r="B321" s="28" t="s">
        <v>324</v>
      </c>
      <c r="C321" s="23" t="s">
        <v>544</v>
      </c>
      <c r="D321" s="23" t="s">
        <v>279</v>
      </c>
      <c r="E321" s="35">
        <v>26147435.91</v>
      </c>
      <c r="F321" s="70">
        <v>25799426.79</v>
      </c>
      <c r="G321" s="74">
        <f t="shared" si="5"/>
        <v>98.6690506816888</v>
      </c>
    </row>
    <row r="322" spans="1:7" ht="15">
      <c r="A322" s="32" t="s">
        <v>286</v>
      </c>
      <c r="B322" s="28" t="s">
        <v>324</v>
      </c>
      <c r="C322" s="23" t="s">
        <v>544</v>
      </c>
      <c r="D322" s="23" t="s">
        <v>278</v>
      </c>
      <c r="E322" s="35">
        <v>26147435.91</v>
      </c>
      <c r="F322" s="70">
        <v>25799426.79</v>
      </c>
      <c r="G322" s="74">
        <f t="shared" si="5"/>
        <v>98.6690506816888</v>
      </c>
    </row>
    <row r="323" spans="1:7" ht="15">
      <c r="A323" s="32" t="s">
        <v>114</v>
      </c>
      <c r="B323" s="28" t="s">
        <v>324</v>
      </c>
      <c r="C323" s="23" t="s">
        <v>545</v>
      </c>
      <c r="D323" s="23" t="s">
        <v>73</v>
      </c>
      <c r="E323" s="35">
        <v>1521371</v>
      </c>
      <c r="F323" s="70">
        <v>1521371</v>
      </c>
      <c r="G323" s="74">
        <f t="shared" si="5"/>
        <v>100</v>
      </c>
    </row>
    <row r="324" spans="1:7" ht="45">
      <c r="A324" s="32" t="s">
        <v>285</v>
      </c>
      <c r="B324" s="28" t="s">
        <v>324</v>
      </c>
      <c r="C324" s="23" t="s">
        <v>545</v>
      </c>
      <c r="D324" s="23" t="s">
        <v>279</v>
      </c>
      <c r="E324" s="35">
        <v>1521371</v>
      </c>
      <c r="F324" s="70">
        <v>1521371</v>
      </c>
      <c r="G324" s="74">
        <f t="shared" si="5"/>
        <v>100</v>
      </c>
    </row>
    <row r="325" spans="1:7" ht="15">
      <c r="A325" s="32" t="s">
        <v>286</v>
      </c>
      <c r="B325" s="28" t="s">
        <v>324</v>
      </c>
      <c r="C325" s="23" t="s">
        <v>545</v>
      </c>
      <c r="D325" s="23" t="s">
        <v>278</v>
      </c>
      <c r="E325" s="35">
        <v>1521371</v>
      </c>
      <c r="F325" s="70">
        <v>1521371</v>
      </c>
      <c r="G325" s="74">
        <f t="shared" si="5"/>
        <v>100</v>
      </c>
    </row>
    <row r="326" spans="1:7" ht="15">
      <c r="A326" s="32" t="s">
        <v>702</v>
      </c>
      <c r="B326" s="28" t="s">
        <v>324</v>
      </c>
      <c r="C326" s="23" t="s">
        <v>703</v>
      </c>
      <c r="D326" s="23" t="s">
        <v>73</v>
      </c>
      <c r="E326" s="35">
        <v>2238471</v>
      </c>
      <c r="F326" s="70">
        <v>2238471</v>
      </c>
      <c r="G326" s="74">
        <f t="shared" si="5"/>
        <v>100</v>
      </c>
    </row>
    <row r="327" spans="1:7" ht="45">
      <c r="A327" s="32" t="s">
        <v>285</v>
      </c>
      <c r="B327" s="28" t="s">
        <v>324</v>
      </c>
      <c r="C327" s="23" t="s">
        <v>703</v>
      </c>
      <c r="D327" s="23" t="s">
        <v>279</v>
      </c>
      <c r="E327" s="35">
        <v>2238471</v>
      </c>
      <c r="F327" s="70">
        <v>2238471</v>
      </c>
      <c r="G327" s="74">
        <f t="shared" si="5"/>
        <v>100</v>
      </c>
    </row>
    <row r="328" spans="1:7" ht="15">
      <c r="A328" s="32" t="s">
        <v>286</v>
      </c>
      <c r="B328" s="28" t="s">
        <v>324</v>
      </c>
      <c r="C328" s="23" t="s">
        <v>703</v>
      </c>
      <c r="D328" s="23" t="s">
        <v>278</v>
      </c>
      <c r="E328" s="35">
        <v>2238471</v>
      </c>
      <c r="F328" s="70">
        <v>2238471</v>
      </c>
      <c r="G328" s="74">
        <f t="shared" si="5"/>
        <v>100</v>
      </c>
    </row>
    <row r="329" spans="1:7" ht="15">
      <c r="A329" s="32" t="s">
        <v>546</v>
      </c>
      <c r="B329" s="28" t="s">
        <v>189</v>
      </c>
      <c r="C329" s="23" t="s">
        <v>157</v>
      </c>
      <c r="D329" s="23" t="s">
        <v>73</v>
      </c>
      <c r="E329" s="35">
        <v>2428138.77</v>
      </c>
      <c r="F329" s="70">
        <v>2427166.77</v>
      </c>
      <c r="G329" s="74">
        <f t="shared" si="5"/>
        <v>99.95996933898469</v>
      </c>
    </row>
    <row r="330" spans="1:7" ht="30">
      <c r="A330" s="32" t="s">
        <v>547</v>
      </c>
      <c r="B330" s="28" t="s">
        <v>189</v>
      </c>
      <c r="C330" s="23" t="s">
        <v>192</v>
      </c>
      <c r="D330" s="23" t="s">
        <v>73</v>
      </c>
      <c r="E330" s="35">
        <v>2096640</v>
      </c>
      <c r="F330" s="70">
        <v>2096640</v>
      </c>
      <c r="G330" s="74">
        <f t="shared" si="5"/>
        <v>100</v>
      </c>
    </row>
    <row r="331" spans="1:7" ht="45">
      <c r="A331" s="32" t="s">
        <v>285</v>
      </c>
      <c r="B331" s="28" t="s">
        <v>189</v>
      </c>
      <c r="C331" s="23" t="s">
        <v>192</v>
      </c>
      <c r="D331" s="23" t="s">
        <v>279</v>
      </c>
      <c r="E331" s="35">
        <v>2096640</v>
      </c>
      <c r="F331" s="70">
        <v>2096640</v>
      </c>
      <c r="G331" s="74">
        <f t="shared" si="5"/>
        <v>100</v>
      </c>
    </row>
    <row r="332" spans="1:7" ht="15">
      <c r="A332" s="32" t="s">
        <v>286</v>
      </c>
      <c r="B332" s="28" t="s">
        <v>189</v>
      </c>
      <c r="C332" s="23" t="s">
        <v>192</v>
      </c>
      <c r="D332" s="23" t="s">
        <v>278</v>
      </c>
      <c r="E332" s="35">
        <v>2096640</v>
      </c>
      <c r="F332" s="70">
        <v>2096640</v>
      </c>
      <c r="G332" s="74">
        <f t="shared" si="5"/>
        <v>100</v>
      </c>
    </row>
    <row r="333" spans="1:7" ht="15">
      <c r="A333" s="32" t="s">
        <v>117</v>
      </c>
      <c r="B333" s="28" t="s">
        <v>189</v>
      </c>
      <c r="C333" s="23" t="s">
        <v>548</v>
      </c>
      <c r="D333" s="23" t="s">
        <v>73</v>
      </c>
      <c r="E333" s="35">
        <v>84798.77</v>
      </c>
      <c r="F333" s="70">
        <v>83826.77</v>
      </c>
      <c r="G333" s="74">
        <f t="shared" si="5"/>
        <v>98.85375695897476</v>
      </c>
    </row>
    <row r="334" spans="1:7" ht="30">
      <c r="A334" s="32" t="s">
        <v>290</v>
      </c>
      <c r="B334" s="28" t="s">
        <v>189</v>
      </c>
      <c r="C334" s="23" t="s">
        <v>548</v>
      </c>
      <c r="D334" s="23" t="s">
        <v>269</v>
      </c>
      <c r="E334" s="35">
        <v>84798.77</v>
      </c>
      <c r="F334" s="70">
        <v>83826.77</v>
      </c>
      <c r="G334" s="74">
        <f t="shared" si="5"/>
        <v>98.85375695897476</v>
      </c>
    </row>
    <row r="335" spans="1:7" ht="30">
      <c r="A335" s="32" t="s">
        <v>291</v>
      </c>
      <c r="B335" s="28" t="s">
        <v>189</v>
      </c>
      <c r="C335" s="23" t="s">
        <v>548</v>
      </c>
      <c r="D335" s="23" t="s">
        <v>270</v>
      </c>
      <c r="E335" s="35">
        <v>84798.77</v>
      </c>
      <c r="F335" s="70">
        <v>83826.77</v>
      </c>
      <c r="G335" s="74">
        <f t="shared" si="5"/>
        <v>98.85375695897476</v>
      </c>
    </row>
    <row r="336" spans="1:7" ht="15">
      <c r="A336" s="32" t="s">
        <v>549</v>
      </c>
      <c r="B336" s="28" t="s">
        <v>189</v>
      </c>
      <c r="C336" s="23" t="s">
        <v>550</v>
      </c>
      <c r="D336" s="23" t="s">
        <v>73</v>
      </c>
      <c r="E336" s="35">
        <v>246700</v>
      </c>
      <c r="F336" s="70">
        <v>246700</v>
      </c>
      <c r="G336" s="74">
        <f t="shared" si="5"/>
        <v>100</v>
      </c>
    </row>
    <row r="337" spans="1:7" ht="30">
      <c r="A337" s="32" t="s">
        <v>292</v>
      </c>
      <c r="B337" s="28" t="s">
        <v>189</v>
      </c>
      <c r="C337" s="23" t="s">
        <v>550</v>
      </c>
      <c r="D337" s="23" t="s">
        <v>275</v>
      </c>
      <c r="E337" s="35">
        <v>216500</v>
      </c>
      <c r="F337" s="70">
        <v>216500</v>
      </c>
      <c r="G337" s="74">
        <f t="shared" si="5"/>
        <v>100</v>
      </c>
    </row>
    <row r="338" spans="1:7" ht="15">
      <c r="A338" s="32" t="s">
        <v>118</v>
      </c>
      <c r="B338" s="28" t="s">
        <v>189</v>
      </c>
      <c r="C338" s="23" t="s">
        <v>550</v>
      </c>
      <c r="D338" s="23" t="s">
        <v>190</v>
      </c>
      <c r="E338" s="35">
        <v>216500</v>
      </c>
      <c r="F338" s="70">
        <v>216500</v>
      </c>
      <c r="G338" s="74">
        <f t="shared" si="5"/>
        <v>100</v>
      </c>
    </row>
    <row r="339" spans="1:7" ht="45">
      <c r="A339" s="32" t="s">
        <v>285</v>
      </c>
      <c r="B339" s="28" t="s">
        <v>189</v>
      </c>
      <c r="C339" s="23" t="s">
        <v>550</v>
      </c>
      <c r="D339" s="23" t="s">
        <v>279</v>
      </c>
      <c r="E339" s="35">
        <v>30200</v>
      </c>
      <c r="F339" s="70">
        <v>30200</v>
      </c>
      <c r="G339" s="74">
        <f t="shared" si="5"/>
        <v>100</v>
      </c>
    </row>
    <row r="340" spans="1:7" ht="15">
      <c r="A340" s="32" t="s">
        <v>286</v>
      </c>
      <c r="B340" s="28" t="s">
        <v>189</v>
      </c>
      <c r="C340" s="23" t="s">
        <v>550</v>
      </c>
      <c r="D340" s="23" t="s">
        <v>278</v>
      </c>
      <c r="E340" s="35">
        <v>30200</v>
      </c>
      <c r="F340" s="70">
        <v>30200</v>
      </c>
      <c r="G340" s="74">
        <f t="shared" si="5"/>
        <v>100</v>
      </c>
    </row>
    <row r="341" spans="1:7" ht="15">
      <c r="A341" s="32" t="s">
        <v>119</v>
      </c>
      <c r="B341" s="28" t="s">
        <v>191</v>
      </c>
      <c r="C341" s="23" t="s">
        <v>157</v>
      </c>
      <c r="D341" s="23" t="s">
        <v>73</v>
      </c>
      <c r="E341" s="35">
        <v>28591941.88</v>
      </c>
      <c r="F341" s="70">
        <v>27821304</v>
      </c>
      <c r="G341" s="74">
        <f t="shared" si="5"/>
        <v>97.30470255138893</v>
      </c>
    </row>
    <row r="342" spans="1:7" ht="60">
      <c r="A342" s="32" t="s">
        <v>652</v>
      </c>
      <c r="B342" s="28" t="s">
        <v>191</v>
      </c>
      <c r="C342" s="23" t="s">
        <v>704</v>
      </c>
      <c r="D342" s="23" t="s">
        <v>73</v>
      </c>
      <c r="E342" s="35">
        <v>52080</v>
      </c>
      <c r="F342" s="70">
        <v>52080</v>
      </c>
      <c r="G342" s="74">
        <f t="shared" si="5"/>
        <v>100</v>
      </c>
    </row>
    <row r="343" spans="1:7" ht="75">
      <c r="A343" s="32" t="s">
        <v>301</v>
      </c>
      <c r="B343" s="28" t="s">
        <v>191</v>
      </c>
      <c r="C343" s="23" t="s">
        <v>704</v>
      </c>
      <c r="D343" s="23" t="s">
        <v>267</v>
      </c>
      <c r="E343" s="35">
        <v>52080</v>
      </c>
      <c r="F343" s="70">
        <v>52080</v>
      </c>
      <c r="G343" s="74">
        <f t="shared" si="5"/>
        <v>100</v>
      </c>
    </row>
    <row r="344" spans="1:7" ht="30">
      <c r="A344" s="32" t="s">
        <v>302</v>
      </c>
      <c r="B344" s="28" t="s">
        <v>191</v>
      </c>
      <c r="C344" s="23" t="s">
        <v>704</v>
      </c>
      <c r="D344" s="23" t="s">
        <v>268</v>
      </c>
      <c r="E344" s="35">
        <v>52080</v>
      </c>
      <c r="F344" s="70">
        <v>52080</v>
      </c>
      <c r="G344" s="74">
        <f t="shared" si="5"/>
        <v>100</v>
      </c>
    </row>
    <row r="345" spans="1:7" ht="30">
      <c r="A345" s="32" t="s">
        <v>79</v>
      </c>
      <c r="B345" s="28" t="s">
        <v>191</v>
      </c>
      <c r="C345" s="23" t="s">
        <v>551</v>
      </c>
      <c r="D345" s="23" t="s">
        <v>73</v>
      </c>
      <c r="E345" s="35">
        <v>2662642.37</v>
      </c>
      <c r="F345" s="70">
        <v>2653297.51</v>
      </c>
      <c r="G345" s="74">
        <f t="shared" si="5"/>
        <v>99.64903810946265</v>
      </c>
    </row>
    <row r="346" spans="1:7" ht="75">
      <c r="A346" s="32" t="s">
        <v>301</v>
      </c>
      <c r="B346" s="28" t="s">
        <v>191</v>
      </c>
      <c r="C346" s="23" t="s">
        <v>551</v>
      </c>
      <c r="D346" s="23" t="s">
        <v>267</v>
      </c>
      <c r="E346" s="35">
        <v>2662642.37</v>
      </c>
      <c r="F346" s="70">
        <v>2653297.51</v>
      </c>
      <c r="G346" s="74">
        <f t="shared" si="5"/>
        <v>99.64903810946265</v>
      </c>
    </row>
    <row r="347" spans="1:7" ht="30">
      <c r="A347" s="32" t="s">
        <v>302</v>
      </c>
      <c r="B347" s="28" t="s">
        <v>191</v>
      </c>
      <c r="C347" s="23" t="s">
        <v>551</v>
      </c>
      <c r="D347" s="23" t="s">
        <v>268</v>
      </c>
      <c r="E347" s="35">
        <v>2662642.37</v>
      </c>
      <c r="F347" s="70">
        <v>2653297.51</v>
      </c>
      <c r="G347" s="74">
        <f t="shared" si="5"/>
        <v>99.64903810946265</v>
      </c>
    </row>
    <row r="348" spans="1:7" ht="30">
      <c r="A348" s="32" t="s">
        <v>120</v>
      </c>
      <c r="B348" s="28" t="s">
        <v>191</v>
      </c>
      <c r="C348" s="23" t="s">
        <v>552</v>
      </c>
      <c r="D348" s="23" t="s">
        <v>73</v>
      </c>
      <c r="E348" s="35">
        <v>4034656.22</v>
      </c>
      <c r="F348" s="70">
        <v>3866473.14</v>
      </c>
      <c r="G348" s="74">
        <f t="shared" si="5"/>
        <v>95.83153877729885</v>
      </c>
    </row>
    <row r="349" spans="1:7" ht="75">
      <c r="A349" s="32" t="s">
        <v>301</v>
      </c>
      <c r="B349" s="28" t="s">
        <v>191</v>
      </c>
      <c r="C349" s="23" t="s">
        <v>552</v>
      </c>
      <c r="D349" s="23" t="s">
        <v>267</v>
      </c>
      <c r="E349" s="35">
        <v>3844263.7</v>
      </c>
      <c r="F349" s="70">
        <v>3695187.12</v>
      </c>
      <c r="G349" s="74">
        <f t="shared" si="5"/>
        <v>96.1221031741397</v>
      </c>
    </row>
    <row r="350" spans="1:7" ht="30">
      <c r="A350" s="32" t="s">
        <v>303</v>
      </c>
      <c r="B350" s="28" t="s">
        <v>191</v>
      </c>
      <c r="C350" s="23" t="s">
        <v>552</v>
      </c>
      <c r="D350" s="23" t="s">
        <v>277</v>
      </c>
      <c r="E350" s="35">
        <v>3844263.7</v>
      </c>
      <c r="F350" s="70">
        <v>3695187.12</v>
      </c>
      <c r="G350" s="74">
        <f t="shared" si="5"/>
        <v>96.1221031741397</v>
      </c>
    </row>
    <row r="351" spans="1:7" ht="30">
      <c r="A351" s="32" t="s">
        <v>290</v>
      </c>
      <c r="B351" s="28" t="s">
        <v>191</v>
      </c>
      <c r="C351" s="23" t="s">
        <v>552</v>
      </c>
      <c r="D351" s="23" t="s">
        <v>269</v>
      </c>
      <c r="E351" s="35">
        <v>190392.52</v>
      </c>
      <c r="F351" s="70">
        <v>171286.02</v>
      </c>
      <c r="G351" s="74">
        <f t="shared" si="5"/>
        <v>89.96467928466939</v>
      </c>
    </row>
    <row r="352" spans="1:7" ht="30">
      <c r="A352" s="32" t="s">
        <v>291</v>
      </c>
      <c r="B352" s="28" t="s">
        <v>191</v>
      </c>
      <c r="C352" s="23" t="s">
        <v>552</v>
      </c>
      <c r="D352" s="23" t="s">
        <v>270</v>
      </c>
      <c r="E352" s="35">
        <v>190392.52</v>
      </c>
      <c r="F352" s="70">
        <v>171286.02</v>
      </c>
      <c r="G352" s="74">
        <f t="shared" si="5"/>
        <v>89.96467928466939</v>
      </c>
    </row>
    <row r="353" spans="1:7" ht="45">
      <c r="A353" s="32" t="s">
        <v>122</v>
      </c>
      <c r="B353" s="28" t="s">
        <v>191</v>
      </c>
      <c r="C353" s="23" t="s">
        <v>553</v>
      </c>
      <c r="D353" s="23" t="s">
        <v>73</v>
      </c>
      <c r="E353" s="35">
        <v>764000</v>
      </c>
      <c r="F353" s="70">
        <v>760600</v>
      </c>
      <c r="G353" s="74">
        <f t="shared" si="5"/>
        <v>99.55497382198953</v>
      </c>
    </row>
    <row r="354" spans="1:7" ht="75">
      <c r="A354" s="32" t="s">
        <v>301</v>
      </c>
      <c r="B354" s="28" t="s">
        <v>191</v>
      </c>
      <c r="C354" s="23" t="s">
        <v>553</v>
      </c>
      <c r="D354" s="23" t="s">
        <v>267</v>
      </c>
      <c r="E354" s="35">
        <v>4000</v>
      </c>
      <c r="F354" s="70">
        <v>600</v>
      </c>
      <c r="G354" s="74">
        <f t="shared" si="5"/>
        <v>15</v>
      </c>
    </row>
    <row r="355" spans="1:7" ht="30">
      <c r="A355" s="32" t="s">
        <v>303</v>
      </c>
      <c r="B355" s="28" t="s">
        <v>191</v>
      </c>
      <c r="C355" s="23" t="s">
        <v>553</v>
      </c>
      <c r="D355" s="23" t="s">
        <v>277</v>
      </c>
      <c r="E355" s="35">
        <v>4000</v>
      </c>
      <c r="F355" s="70">
        <v>600</v>
      </c>
      <c r="G355" s="74">
        <f t="shared" si="5"/>
        <v>15</v>
      </c>
    </row>
    <row r="356" spans="1:7" ht="30">
      <c r="A356" s="32" t="s">
        <v>290</v>
      </c>
      <c r="B356" s="28" t="s">
        <v>191</v>
      </c>
      <c r="C356" s="23" t="s">
        <v>553</v>
      </c>
      <c r="D356" s="23" t="s">
        <v>269</v>
      </c>
      <c r="E356" s="35">
        <v>760000</v>
      </c>
      <c r="F356" s="70">
        <v>760000</v>
      </c>
      <c r="G356" s="74">
        <f t="shared" si="5"/>
        <v>100</v>
      </c>
    </row>
    <row r="357" spans="1:7" ht="30">
      <c r="A357" s="32" t="s">
        <v>291</v>
      </c>
      <c r="B357" s="28" t="s">
        <v>191</v>
      </c>
      <c r="C357" s="23" t="s">
        <v>553</v>
      </c>
      <c r="D357" s="23" t="s">
        <v>270</v>
      </c>
      <c r="E357" s="35">
        <v>760000</v>
      </c>
      <c r="F357" s="70">
        <v>760000</v>
      </c>
      <c r="G357" s="74">
        <f t="shared" si="5"/>
        <v>100</v>
      </c>
    </row>
    <row r="358" spans="1:7" ht="15">
      <c r="A358" s="32" t="s">
        <v>117</v>
      </c>
      <c r="B358" s="28" t="s">
        <v>191</v>
      </c>
      <c r="C358" s="23" t="s">
        <v>554</v>
      </c>
      <c r="D358" s="23" t="s">
        <v>73</v>
      </c>
      <c r="E358" s="35">
        <v>236188.6</v>
      </c>
      <c r="F358" s="70">
        <v>236188.6</v>
      </c>
      <c r="G358" s="74">
        <f aca="true" t="shared" si="6" ref="G358:G419">F358/E358*100</f>
        <v>100</v>
      </c>
    </row>
    <row r="359" spans="1:7" ht="75">
      <c r="A359" s="32" t="s">
        <v>301</v>
      </c>
      <c r="B359" s="28" t="s">
        <v>191</v>
      </c>
      <c r="C359" s="23" t="s">
        <v>554</v>
      </c>
      <c r="D359" s="23" t="s">
        <v>267</v>
      </c>
      <c r="E359" s="35">
        <v>100750</v>
      </c>
      <c r="F359" s="70">
        <v>100750</v>
      </c>
      <c r="G359" s="74">
        <f t="shared" si="6"/>
        <v>100</v>
      </c>
    </row>
    <row r="360" spans="1:7" ht="30">
      <c r="A360" s="32" t="s">
        <v>303</v>
      </c>
      <c r="B360" s="28" t="s">
        <v>191</v>
      </c>
      <c r="C360" s="23" t="s">
        <v>554</v>
      </c>
      <c r="D360" s="23" t="s">
        <v>277</v>
      </c>
      <c r="E360" s="35">
        <v>100750</v>
      </c>
      <c r="F360" s="70">
        <v>100750</v>
      </c>
      <c r="G360" s="74">
        <f t="shared" si="6"/>
        <v>100</v>
      </c>
    </row>
    <row r="361" spans="1:7" ht="30">
      <c r="A361" s="32" t="s">
        <v>290</v>
      </c>
      <c r="B361" s="28" t="s">
        <v>191</v>
      </c>
      <c r="C361" s="23" t="s">
        <v>554</v>
      </c>
      <c r="D361" s="23" t="s">
        <v>269</v>
      </c>
      <c r="E361" s="35">
        <v>135438.6</v>
      </c>
      <c r="F361" s="70">
        <v>135438.6</v>
      </c>
      <c r="G361" s="74">
        <f t="shared" si="6"/>
        <v>100</v>
      </c>
    </row>
    <row r="362" spans="1:7" ht="30">
      <c r="A362" s="32" t="s">
        <v>291</v>
      </c>
      <c r="B362" s="28" t="s">
        <v>191</v>
      </c>
      <c r="C362" s="23" t="s">
        <v>554</v>
      </c>
      <c r="D362" s="23" t="s">
        <v>270</v>
      </c>
      <c r="E362" s="35">
        <v>135438.6</v>
      </c>
      <c r="F362" s="70">
        <v>135438.6</v>
      </c>
      <c r="G362" s="74">
        <f t="shared" si="6"/>
        <v>100</v>
      </c>
    </row>
    <row r="363" spans="1:7" ht="15">
      <c r="A363" s="32" t="s">
        <v>549</v>
      </c>
      <c r="B363" s="28" t="s">
        <v>191</v>
      </c>
      <c r="C363" s="23" t="s">
        <v>555</v>
      </c>
      <c r="D363" s="23" t="s">
        <v>73</v>
      </c>
      <c r="E363" s="35">
        <v>417200</v>
      </c>
      <c r="F363" s="70">
        <v>417200</v>
      </c>
      <c r="G363" s="74">
        <f t="shared" si="6"/>
        <v>100</v>
      </c>
    </row>
    <row r="364" spans="1:7" ht="30">
      <c r="A364" s="32" t="s">
        <v>292</v>
      </c>
      <c r="B364" s="28" t="s">
        <v>191</v>
      </c>
      <c r="C364" s="23" t="s">
        <v>555</v>
      </c>
      <c r="D364" s="23" t="s">
        <v>275</v>
      </c>
      <c r="E364" s="35">
        <v>417200</v>
      </c>
      <c r="F364" s="70">
        <v>417200</v>
      </c>
      <c r="G364" s="74">
        <f t="shared" si="6"/>
        <v>100</v>
      </c>
    </row>
    <row r="365" spans="1:7" ht="15">
      <c r="A365" s="32" t="s">
        <v>118</v>
      </c>
      <c r="B365" s="28" t="s">
        <v>191</v>
      </c>
      <c r="C365" s="23" t="s">
        <v>555</v>
      </c>
      <c r="D365" s="23" t="s">
        <v>190</v>
      </c>
      <c r="E365" s="35">
        <v>417200</v>
      </c>
      <c r="F365" s="70">
        <v>417200</v>
      </c>
      <c r="G365" s="74">
        <f t="shared" si="6"/>
        <v>100</v>
      </c>
    </row>
    <row r="366" spans="1:7" ht="60">
      <c r="A366" s="32" t="s">
        <v>123</v>
      </c>
      <c r="B366" s="28" t="s">
        <v>191</v>
      </c>
      <c r="C366" s="23" t="s">
        <v>193</v>
      </c>
      <c r="D366" s="23" t="s">
        <v>73</v>
      </c>
      <c r="E366" s="35">
        <v>10205000</v>
      </c>
      <c r="F366" s="70">
        <v>10203300</v>
      </c>
      <c r="G366" s="74">
        <f t="shared" si="6"/>
        <v>99.98334149926507</v>
      </c>
    </row>
    <row r="367" spans="1:7" ht="30">
      <c r="A367" s="32" t="s">
        <v>292</v>
      </c>
      <c r="B367" s="28" t="s">
        <v>191</v>
      </c>
      <c r="C367" s="23" t="s">
        <v>193</v>
      </c>
      <c r="D367" s="23" t="s">
        <v>275</v>
      </c>
      <c r="E367" s="35">
        <v>10205000</v>
      </c>
      <c r="F367" s="70">
        <v>10203300</v>
      </c>
      <c r="G367" s="74">
        <f t="shared" si="6"/>
        <v>99.98334149926507</v>
      </c>
    </row>
    <row r="368" spans="1:7" ht="30">
      <c r="A368" s="32" t="s">
        <v>294</v>
      </c>
      <c r="B368" s="28" t="s">
        <v>191</v>
      </c>
      <c r="C368" s="23" t="s">
        <v>193</v>
      </c>
      <c r="D368" s="23" t="s">
        <v>274</v>
      </c>
      <c r="E368" s="35">
        <v>10205000</v>
      </c>
      <c r="F368" s="70">
        <v>10203300</v>
      </c>
      <c r="G368" s="74">
        <f t="shared" si="6"/>
        <v>99.98334149926507</v>
      </c>
    </row>
    <row r="369" spans="1:7" ht="30">
      <c r="A369" s="32" t="s">
        <v>121</v>
      </c>
      <c r="B369" s="28" t="s">
        <v>191</v>
      </c>
      <c r="C369" s="23" t="s">
        <v>556</v>
      </c>
      <c r="D369" s="23" t="s">
        <v>73</v>
      </c>
      <c r="E369" s="35">
        <v>6847745.97</v>
      </c>
      <c r="F369" s="70">
        <v>6415525.29</v>
      </c>
      <c r="G369" s="74">
        <f t="shared" si="6"/>
        <v>93.6881320964072</v>
      </c>
    </row>
    <row r="370" spans="1:7" ht="75">
      <c r="A370" s="32" t="s">
        <v>301</v>
      </c>
      <c r="B370" s="28" t="s">
        <v>191</v>
      </c>
      <c r="C370" s="23" t="s">
        <v>556</v>
      </c>
      <c r="D370" s="23" t="s">
        <v>267</v>
      </c>
      <c r="E370" s="35">
        <v>6401467.59</v>
      </c>
      <c r="F370" s="70">
        <v>6043273.82</v>
      </c>
      <c r="G370" s="74">
        <f t="shared" si="6"/>
        <v>94.40450545185061</v>
      </c>
    </row>
    <row r="371" spans="1:7" ht="30">
      <c r="A371" s="32" t="s">
        <v>303</v>
      </c>
      <c r="B371" s="28" t="s">
        <v>191</v>
      </c>
      <c r="C371" s="23" t="s">
        <v>556</v>
      </c>
      <c r="D371" s="23" t="s">
        <v>277</v>
      </c>
      <c r="E371" s="35">
        <v>6401467.59</v>
      </c>
      <c r="F371" s="70">
        <v>6043273.82</v>
      </c>
      <c r="G371" s="74">
        <f t="shared" si="6"/>
        <v>94.40450545185061</v>
      </c>
    </row>
    <row r="372" spans="1:7" ht="30">
      <c r="A372" s="32" t="s">
        <v>290</v>
      </c>
      <c r="B372" s="28" t="s">
        <v>191</v>
      </c>
      <c r="C372" s="23" t="s">
        <v>556</v>
      </c>
      <c r="D372" s="23" t="s">
        <v>269</v>
      </c>
      <c r="E372" s="35">
        <v>435690.94</v>
      </c>
      <c r="F372" s="70">
        <v>367680.03</v>
      </c>
      <c r="G372" s="74">
        <f t="shared" si="6"/>
        <v>84.3901023050881</v>
      </c>
    </row>
    <row r="373" spans="1:7" ht="30">
      <c r="A373" s="32" t="s">
        <v>291</v>
      </c>
      <c r="B373" s="28" t="s">
        <v>191</v>
      </c>
      <c r="C373" s="23" t="s">
        <v>556</v>
      </c>
      <c r="D373" s="23" t="s">
        <v>270</v>
      </c>
      <c r="E373" s="35">
        <v>435690.94</v>
      </c>
      <c r="F373" s="70">
        <v>367680.03</v>
      </c>
      <c r="G373" s="74">
        <f t="shared" si="6"/>
        <v>84.3901023050881</v>
      </c>
    </row>
    <row r="374" spans="1:7" ht="15">
      <c r="A374" s="32" t="s">
        <v>288</v>
      </c>
      <c r="B374" s="28" t="s">
        <v>191</v>
      </c>
      <c r="C374" s="23" t="s">
        <v>556</v>
      </c>
      <c r="D374" s="23" t="s">
        <v>272</v>
      </c>
      <c r="E374" s="35">
        <v>10587.44</v>
      </c>
      <c r="F374" s="70">
        <v>4571.44</v>
      </c>
      <c r="G374" s="74">
        <f t="shared" si="6"/>
        <v>43.17795425523072</v>
      </c>
    </row>
    <row r="375" spans="1:7" ht="15">
      <c r="A375" s="32" t="s">
        <v>293</v>
      </c>
      <c r="B375" s="28" t="s">
        <v>191</v>
      </c>
      <c r="C375" s="23" t="s">
        <v>556</v>
      </c>
      <c r="D375" s="23" t="s">
        <v>271</v>
      </c>
      <c r="E375" s="35">
        <v>10587.44</v>
      </c>
      <c r="F375" s="70">
        <v>4571.44</v>
      </c>
      <c r="G375" s="74">
        <f t="shared" si="6"/>
        <v>43.17795425523072</v>
      </c>
    </row>
    <row r="376" spans="1:7" ht="45">
      <c r="A376" s="32" t="s">
        <v>557</v>
      </c>
      <c r="B376" s="28" t="s">
        <v>191</v>
      </c>
      <c r="C376" s="23" t="s">
        <v>558</v>
      </c>
      <c r="D376" s="23" t="s">
        <v>73</v>
      </c>
      <c r="E376" s="35">
        <v>997865.8</v>
      </c>
      <c r="F376" s="70">
        <v>931301</v>
      </c>
      <c r="G376" s="74">
        <f t="shared" si="6"/>
        <v>93.32928335653953</v>
      </c>
    </row>
    <row r="377" spans="1:7" ht="75">
      <c r="A377" s="32" t="s">
        <v>301</v>
      </c>
      <c r="B377" s="28" t="s">
        <v>191</v>
      </c>
      <c r="C377" s="23" t="s">
        <v>558</v>
      </c>
      <c r="D377" s="23" t="s">
        <v>267</v>
      </c>
      <c r="E377" s="35">
        <v>994865.8</v>
      </c>
      <c r="F377" s="70">
        <v>928301</v>
      </c>
      <c r="G377" s="74">
        <f t="shared" si="6"/>
        <v>93.30916792998613</v>
      </c>
    </row>
    <row r="378" spans="1:7" ht="30">
      <c r="A378" s="32" t="s">
        <v>303</v>
      </c>
      <c r="B378" s="28" t="s">
        <v>191</v>
      </c>
      <c r="C378" s="23" t="s">
        <v>558</v>
      </c>
      <c r="D378" s="23" t="s">
        <v>277</v>
      </c>
      <c r="E378" s="35">
        <v>994865.8</v>
      </c>
      <c r="F378" s="70">
        <v>928301</v>
      </c>
      <c r="G378" s="74">
        <f t="shared" si="6"/>
        <v>93.30916792998613</v>
      </c>
    </row>
    <row r="379" spans="1:7" ht="30">
      <c r="A379" s="32" t="s">
        <v>290</v>
      </c>
      <c r="B379" s="28" t="s">
        <v>191</v>
      </c>
      <c r="C379" s="23" t="s">
        <v>558</v>
      </c>
      <c r="D379" s="23" t="s">
        <v>269</v>
      </c>
      <c r="E379" s="35">
        <v>3000</v>
      </c>
      <c r="F379" s="70">
        <v>3000</v>
      </c>
      <c r="G379" s="74">
        <f t="shared" si="6"/>
        <v>100</v>
      </c>
    </row>
    <row r="380" spans="1:7" ht="30">
      <c r="A380" s="32" t="s">
        <v>291</v>
      </c>
      <c r="B380" s="28" t="s">
        <v>191</v>
      </c>
      <c r="C380" s="23" t="s">
        <v>558</v>
      </c>
      <c r="D380" s="23" t="s">
        <v>270</v>
      </c>
      <c r="E380" s="35">
        <v>3000</v>
      </c>
      <c r="F380" s="70">
        <v>3000</v>
      </c>
      <c r="G380" s="74">
        <f t="shared" si="6"/>
        <v>100</v>
      </c>
    </row>
    <row r="381" spans="1:7" ht="30">
      <c r="A381" s="32" t="s">
        <v>705</v>
      </c>
      <c r="B381" s="28" t="s">
        <v>191</v>
      </c>
      <c r="C381" s="23" t="s">
        <v>706</v>
      </c>
      <c r="D381" s="23" t="s">
        <v>73</v>
      </c>
      <c r="E381" s="35">
        <v>2011582.92</v>
      </c>
      <c r="F381" s="70">
        <v>1922358.46</v>
      </c>
      <c r="G381" s="74">
        <f t="shared" si="6"/>
        <v>95.56446522224398</v>
      </c>
    </row>
    <row r="382" spans="1:7" ht="75">
      <c r="A382" s="32" t="s">
        <v>301</v>
      </c>
      <c r="B382" s="28" t="s">
        <v>191</v>
      </c>
      <c r="C382" s="23" t="s">
        <v>706</v>
      </c>
      <c r="D382" s="23" t="s">
        <v>267</v>
      </c>
      <c r="E382" s="35">
        <v>2011582.92</v>
      </c>
      <c r="F382" s="70">
        <v>1922358.46</v>
      </c>
      <c r="G382" s="74">
        <f t="shared" si="6"/>
        <v>95.56446522224398</v>
      </c>
    </row>
    <row r="383" spans="1:7" ht="30">
      <c r="A383" s="32" t="s">
        <v>303</v>
      </c>
      <c r="B383" s="28" t="s">
        <v>191</v>
      </c>
      <c r="C383" s="23" t="s">
        <v>706</v>
      </c>
      <c r="D383" s="23" t="s">
        <v>277</v>
      </c>
      <c r="E383" s="35">
        <v>2011582.92</v>
      </c>
      <c r="F383" s="70">
        <v>1922358.46</v>
      </c>
      <c r="G383" s="74">
        <f t="shared" si="6"/>
        <v>95.56446522224398</v>
      </c>
    </row>
    <row r="384" spans="1:7" ht="60">
      <c r="A384" s="32" t="s">
        <v>124</v>
      </c>
      <c r="B384" s="28" t="s">
        <v>191</v>
      </c>
      <c r="C384" s="23" t="s">
        <v>194</v>
      </c>
      <c r="D384" s="23" t="s">
        <v>73</v>
      </c>
      <c r="E384" s="35">
        <v>245800</v>
      </c>
      <c r="F384" s="70">
        <v>245800</v>
      </c>
      <c r="G384" s="74">
        <f t="shared" si="6"/>
        <v>100</v>
      </c>
    </row>
    <row r="385" spans="1:7" ht="30">
      <c r="A385" s="32" t="s">
        <v>292</v>
      </c>
      <c r="B385" s="28" t="s">
        <v>191</v>
      </c>
      <c r="C385" s="23" t="s">
        <v>194</v>
      </c>
      <c r="D385" s="23" t="s">
        <v>275</v>
      </c>
      <c r="E385" s="35">
        <v>245800</v>
      </c>
      <c r="F385" s="70">
        <v>245800</v>
      </c>
      <c r="G385" s="74">
        <f t="shared" si="6"/>
        <v>100</v>
      </c>
    </row>
    <row r="386" spans="1:7" ht="30">
      <c r="A386" s="32" t="s">
        <v>294</v>
      </c>
      <c r="B386" s="28" t="s">
        <v>191</v>
      </c>
      <c r="C386" s="23" t="s">
        <v>194</v>
      </c>
      <c r="D386" s="23" t="s">
        <v>274</v>
      </c>
      <c r="E386" s="35">
        <v>245800</v>
      </c>
      <c r="F386" s="70">
        <v>245800</v>
      </c>
      <c r="G386" s="74">
        <f t="shared" si="6"/>
        <v>100</v>
      </c>
    </row>
    <row r="387" spans="1:7" ht="30">
      <c r="A387" s="32" t="s">
        <v>655</v>
      </c>
      <c r="B387" s="28" t="s">
        <v>191</v>
      </c>
      <c r="C387" s="23" t="s">
        <v>656</v>
      </c>
      <c r="D387" s="23" t="s">
        <v>73</v>
      </c>
      <c r="E387" s="35">
        <v>117180</v>
      </c>
      <c r="F387" s="70">
        <v>117180</v>
      </c>
      <c r="G387" s="74">
        <f t="shared" si="6"/>
        <v>100</v>
      </c>
    </row>
    <row r="388" spans="1:7" ht="75">
      <c r="A388" s="32" t="s">
        <v>301</v>
      </c>
      <c r="B388" s="28" t="s">
        <v>191</v>
      </c>
      <c r="C388" s="23" t="s">
        <v>656</v>
      </c>
      <c r="D388" s="23" t="s">
        <v>267</v>
      </c>
      <c r="E388" s="35">
        <v>117180</v>
      </c>
      <c r="F388" s="70">
        <v>117180</v>
      </c>
      <c r="G388" s="74">
        <f t="shared" si="6"/>
        <v>100</v>
      </c>
    </row>
    <row r="389" spans="1:7" ht="30">
      <c r="A389" s="32" t="s">
        <v>302</v>
      </c>
      <c r="B389" s="28" t="s">
        <v>191</v>
      </c>
      <c r="C389" s="23" t="s">
        <v>656</v>
      </c>
      <c r="D389" s="23" t="s">
        <v>268</v>
      </c>
      <c r="E389" s="35">
        <v>117180</v>
      </c>
      <c r="F389" s="70">
        <v>117180</v>
      </c>
      <c r="G389" s="74">
        <f t="shared" si="6"/>
        <v>100</v>
      </c>
    </row>
    <row r="390" spans="1:7" ht="15">
      <c r="A390" s="33" t="s">
        <v>559</v>
      </c>
      <c r="B390" s="29" t="s">
        <v>195</v>
      </c>
      <c r="C390" s="24" t="s">
        <v>157</v>
      </c>
      <c r="D390" s="24" t="s">
        <v>73</v>
      </c>
      <c r="E390" s="36">
        <v>80884253.44</v>
      </c>
      <c r="F390" s="71">
        <v>77520315.39</v>
      </c>
      <c r="G390" s="73">
        <f t="shared" si="6"/>
        <v>95.84104704323522</v>
      </c>
    </row>
    <row r="391" spans="1:7" ht="15">
      <c r="A391" s="32" t="s">
        <v>125</v>
      </c>
      <c r="B391" s="28" t="s">
        <v>196</v>
      </c>
      <c r="C391" s="23" t="s">
        <v>157</v>
      </c>
      <c r="D391" s="23" t="s">
        <v>73</v>
      </c>
      <c r="E391" s="35">
        <v>70905634.44</v>
      </c>
      <c r="F391" s="70">
        <v>67985749.96</v>
      </c>
      <c r="G391" s="74">
        <f t="shared" si="6"/>
        <v>95.88201346330129</v>
      </c>
    </row>
    <row r="392" spans="1:7" ht="15">
      <c r="A392" s="32" t="s">
        <v>126</v>
      </c>
      <c r="B392" s="28" t="s">
        <v>196</v>
      </c>
      <c r="C392" s="23" t="s">
        <v>560</v>
      </c>
      <c r="D392" s="23" t="s">
        <v>73</v>
      </c>
      <c r="E392" s="35">
        <v>12591410.97</v>
      </c>
      <c r="F392" s="70">
        <v>12299943.67</v>
      </c>
      <c r="G392" s="74">
        <f t="shared" si="6"/>
        <v>97.68518952566599</v>
      </c>
    </row>
    <row r="393" spans="1:7" ht="45">
      <c r="A393" s="32" t="s">
        <v>285</v>
      </c>
      <c r="B393" s="28" t="s">
        <v>196</v>
      </c>
      <c r="C393" s="23" t="s">
        <v>560</v>
      </c>
      <c r="D393" s="23" t="s">
        <v>279</v>
      </c>
      <c r="E393" s="35">
        <v>12591410.97</v>
      </c>
      <c r="F393" s="70">
        <v>12299943.67</v>
      </c>
      <c r="G393" s="74">
        <f t="shared" si="6"/>
        <v>97.68518952566599</v>
      </c>
    </row>
    <row r="394" spans="1:7" ht="15">
      <c r="A394" s="32" t="s">
        <v>286</v>
      </c>
      <c r="B394" s="28" t="s">
        <v>196</v>
      </c>
      <c r="C394" s="23" t="s">
        <v>560</v>
      </c>
      <c r="D394" s="23" t="s">
        <v>278</v>
      </c>
      <c r="E394" s="35">
        <v>12591410.97</v>
      </c>
      <c r="F394" s="70">
        <v>12299943.67</v>
      </c>
      <c r="G394" s="74">
        <f t="shared" si="6"/>
        <v>97.68518952566599</v>
      </c>
    </row>
    <row r="395" spans="1:7" ht="15">
      <c r="A395" s="32" t="s">
        <v>127</v>
      </c>
      <c r="B395" s="28" t="s">
        <v>196</v>
      </c>
      <c r="C395" s="23" t="s">
        <v>561</v>
      </c>
      <c r="D395" s="23" t="s">
        <v>73</v>
      </c>
      <c r="E395" s="35">
        <v>2698309.72</v>
      </c>
      <c r="F395" s="70">
        <v>2694927.55</v>
      </c>
      <c r="G395" s="74">
        <f t="shared" si="6"/>
        <v>99.87465597537111</v>
      </c>
    </row>
    <row r="396" spans="1:7" ht="45">
      <c r="A396" s="32" t="s">
        <v>285</v>
      </c>
      <c r="B396" s="28" t="s">
        <v>196</v>
      </c>
      <c r="C396" s="23" t="s">
        <v>561</v>
      </c>
      <c r="D396" s="23" t="s">
        <v>279</v>
      </c>
      <c r="E396" s="35">
        <v>2698309.72</v>
      </c>
      <c r="F396" s="70">
        <v>2694927.55</v>
      </c>
      <c r="G396" s="74">
        <f t="shared" si="6"/>
        <v>99.87465597537111</v>
      </c>
    </row>
    <row r="397" spans="1:7" ht="15">
      <c r="A397" s="32" t="s">
        <v>286</v>
      </c>
      <c r="B397" s="28" t="s">
        <v>196</v>
      </c>
      <c r="C397" s="23" t="s">
        <v>561</v>
      </c>
      <c r="D397" s="23" t="s">
        <v>278</v>
      </c>
      <c r="E397" s="35">
        <v>2698309.72</v>
      </c>
      <c r="F397" s="70">
        <v>2694927.55</v>
      </c>
      <c r="G397" s="74">
        <f t="shared" si="6"/>
        <v>99.87465597537111</v>
      </c>
    </row>
    <row r="398" spans="1:7" ht="15">
      <c r="A398" s="32" t="s">
        <v>128</v>
      </c>
      <c r="B398" s="28" t="s">
        <v>196</v>
      </c>
      <c r="C398" s="23" t="s">
        <v>562</v>
      </c>
      <c r="D398" s="23" t="s">
        <v>73</v>
      </c>
      <c r="E398" s="35">
        <v>21522714.67</v>
      </c>
      <c r="F398" s="70">
        <v>21185319.91</v>
      </c>
      <c r="G398" s="74">
        <f t="shared" si="6"/>
        <v>98.43237823307537</v>
      </c>
    </row>
    <row r="399" spans="1:7" ht="45">
      <c r="A399" s="32" t="s">
        <v>285</v>
      </c>
      <c r="B399" s="28" t="s">
        <v>196</v>
      </c>
      <c r="C399" s="23" t="s">
        <v>562</v>
      </c>
      <c r="D399" s="23" t="s">
        <v>279</v>
      </c>
      <c r="E399" s="35">
        <v>21522714.67</v>
      </c>
      <c r="F399" s="70">
        <v>21185319.91</v>
      </c>
      <c r="G399" s="74">
        <f t="shared" si="6"/>
        <v>98.43237823307537</v>
      </c>
    </row>
    <row r="400" spans="1:7" ht="15">
      <c r="A400" s="32" t="s">
        <v>286</v>
      </c>
      <c r="B400" s="28" t="s">
        <v>196</v>
      </c>
      <c r="C400" s="23" t="s">
        <v>562</v>
      </c>
      <c r="D400" s="23" t="s">
        <v>278</v>
      </c>
      <c r="E400" s="35">
        <v>21522714.67</v>
      </c>
      <c r="F400" s="70">
        <v>21185319.91</v>
      </c>
      <c r="G400" s="74">
        <f t="shared" si="6"/>
        <v>98.43237823307537</v>
      </c>
    </row>
    <row r="401" spans="1:7" ht="30">
      <c r="A401" s="32" t="s">
        <v>316</v>
      </c>
      <c r="B401" s="28" t="s">
        <v>196</v>
      </c>
      <c r="C401" s="23" t="s">
        <v>707</v>
      </c>
      <c r="D401" s="23" t="s">
        <v>73</v>
      </c>
      <c r="E401" s="35">
        <v>22606352.25</v>
      </c>
      <c r="F401" s="70">
        <v>20803328.11</v>
      </c>
      <c r="G401" s="74">
        <f t="shared" si="6"/>
        <v>92.0242588452102</v>
      </c>
    </row>
    <row r="402" spans="1:7" ht="45">
      <c r="A402" s="32" t="s">
        <v>285</v>
      </c>
      <c r="B402" s="28" t="s">
        <v>196</v>
      </c>
      <c r="C402" s="23" t="s">
        <v>707</v>
      </c>
      <c r="D402" s="23" t="s">
        <v>279</v>
      </c>
      <c r="E402" s="35">
        <v>22606352.25</v>
      </c>
      <c r="F402" s="70">
        <v>20803328.11</v>
      </c>
      <c r="G402" s="74">
        <f t="shared" si="6"/>
        <v>92.0242588452102</v>
      </c>
    </row>
    <row r="403" spans="1:7" ht="15">
      <c r="A403" s="32" t="s">
        <v>286</v>
      </c>
      <c r="B403" s="28" t="s">
        <v>196</v>
      </c>
      <c r="C403" s="23" t="s">
        <v>707</v>
      </c>
      <c r="D403" s="23" t="s">
        <v>278</v>
      </c>
      <c r="E403" s="35">
        <v>22606352.25</v>
      </c>
      <c r="F403" s="70">
        <v>20803328.11</v>
      </c>
      <c r="G403" s="74">
        <f t="shared" si="6"/>
        <v>92.0242588452102</v>
      </c>
    </row>
    <row r="404" spans="1:7" ht="60">
      <c r="A404" s="32" t="s">
        <v>130</v>
      </c>
      <c r="B404" s="28" t="s">
        <v>196</v>
      </c>
      <c r="C404" s="23" t="s">
        <v>708</v>
      </c>
      <c r="D404" s="23" t="s">
        <v>73</v>
      </c>
      <c r="E404" s="35">
        <v>7065218.09</v>
      </c>
      <c r="F404" s="70">
        <v>7065218.09</v>
      </c>
      <c r="G404" s="74">
        <f t="shared" si="6"/>
        <v>100</v>
      </c>
    </row>
    <row r="405" spans="1:7" ht="45">
      <c r="A405" s="32" t="s">
        <v>285</v>
      </c>
      <c r="B405" s="28" t="s">
        <v>196</v>
      </c>
      <c r="C405" s="23" t="s">
        <v>708</v>
      </c>
      <c r="D405" s="23" t="s">
        <v>279</v>
      </c>
      <c r="E405" s="35">
        <v>7065218.09</v>
      </c>
      <c r="F405" s="70">
        <v>7065218.09</v>
      </c>
      <c r="G405" s="74">
        <f t="shared" si="6"/>
        <v>100</v>
      </c>
    </row>
    <row r="406" spans="1:7" ht="15">
      <c r="A406" s="32" t="s">
        <v>286</v>
      </c>
      <c r="B406" s="28" t="s">
        <v>196</v>
      </c>
      <c r="C406" s="23" t="s">
        <v>708</v>
      </c>
      <c r="D406" s="23" t="s">
        <v>278</v>
      </c>
      <c r="E406" s="35">
        <v>7065218.09</v>
      </c>
      <c r="F406" s="70">
        <v>7065218.09</v>
      </c>
      <c r="G406" s="74">
        <f t="shared" si="6"/>
        <v>100</v>
      </c>
    </row>
    <row r="407" spans="1:7" ht="30">
      <c r="A407" s="32" t="s">
        <v>129</v>
      </c>
      <c r="B407" s="28" t="s">
        <v>196</v>
      </c>
      <c r="C407" s="23" t="s">
        <v>563</v>
      </c>
      <c r="D407" s="23" t="s">
        <v>73</v>
      </c>
      <c r="E407" s="35">
        <v>81400</v>
      </c>
      <c r="F407" s="70">
        <v>81400</v>
      </c>
      <c r="G407" s="74">
        <f t="shared" si="6"/>
        <v>100</v>
      </c>
    </row>
    <row r="408" spans="1:7" ht="45">
      <c r="A408" s="32" t="s">
        <v>285</v>
      </c>
      <c r="B408" s="28" t="s">
        <v>196</v>
      </c>
      <c r="C408" s="23" t="s">
        <v>563</v>
      </c>
      <c r="D408" s="23" t="s">
        <v>279</v>
      </c>
      <c r="E408" s="35">
        <v>81400</v>
      </c>
      <c r="F408" s="70">
        <v>81400</v>
      </c>
      <c r="G408" s="74">
        <f t="shared" si="6"/>
        <v>100</v>
      </c>
    </row>
    <row r="409" spans="1:7" ht="15">
      <c r="A409" s="32" t="s">
        <v>286</v>
      </c>
      <c r="B409" s="28" t="s">
        <v>196</v>
      </c>
      <c r="C409" s="23" t="s">
        <v>563</v>
      </c>
      <c r="D409" s="23" t="s">
        <v>278</v>
      </c>
      <c r="E409" s="35">
        <v>81400</v>
      </c>
      <c r="F409" s="70">
        <v>81400</v>
      </c>
      <c r="G409" s="74">
        <f t="shared" si="6"/>
        <v>100</v>
      </c>
    </row>
    <row r="410" spans="1:7" ht="60">
      <c r="A410" s="32" t="s">
        <v>130</v>
      </c>
      <c r="B410" s="28" t="s">
        <v>196</v>
      </c>
      <c r="C410" s="23" t="s">
        <v>564</v>
      </c>
      <c r="D410" s="23" t="s">
        <v>73</v>
      </c>
      <c r="E410" s="35">
        <v>1643548.5</v>
      </c>
      <c r="F410" s="70">
        <v>1391375.53</v>
      </c>
      <c r="G410" s="74">
        <f t="shared" si="6"/>
        <v>84.65679777627494</v>
      </c>
    </row>
    <row r="411" spans="1:7" ht="30">
      <c r="A411" s="32" t="s">
        <v>290</v>
      </c>
      <c r="B411" s="28" t="s">
        <v>196</v>
      </c>
      <c r="C411" s="23" t="s">
        <v>564</v>
      </c>
      <c r="D411" s="23" t="s">
        <v>269</v>
      </c>
      <c r="E411" s="35">
        <v>1518472.5</v>
      </c>
      <c r="F411" s="70">
        <v>1346379.53</v>
      </c>
      <c r="G411" s="74">
        <f t="shared" si="6"/>
        <v>88.66670486294616</v>
      </c>
    </row>
    <row r="412" spans="1:7" ht="30">
      <c r="A412" s="32" t="s">
        <v>291</v>
      </c>
      <c r="B412" s="28" t="s">
        <v>196</v>
      </c>
      <c r="C412" s="23" t="s">
        <v>564</v>
      </c>
      <c r="D412" s="23" t="s">
        <v>270</v>
      </c>
      <c r="E412" s="35">
        <v>1518472.5</v>
      </c>
      <c r="F412" s="70">
        <v>1346379.53</v>
      </c>
      <c r="G412" s="74">
        <f t="shared" si="6"/>
        <v>88.66670486294616</v>
      </c>
    </row>
    <row r="413" spans="1:7" ht="45">
      <c r="A413" s="32" t="s">
        <v>285</v>
      </c>
      <c r="B413" s="28" t="s">
        <v>196</v>
      </c>
      <c r="C413" s="23" t="s">
        <v>564</v>
      </c>
      <c r="D413" s="23" t="s">
        <v>279</v>
      </c>
      <c r="E413" s="35">
        <v>125076</v>
      </c>
      <c r="F413" s="70">
        <v>44996</v>
      </c>
      <c r="G413" s="74">
        <f t="shared" si="6"/>
        <v>35.9749272442355</v>
      </c>
    </row>
    <row r="414" spans="1:7" ht="15">
      <c r="A414" s="32" t="s">
        <v>286</v>
      </c>
      <c r="B414" s="28" t="s">
        <v>196</v>
      </c>
      <c r="C414" s="23" t="s">
        <v>564</v>
      </c>
      <c r="D414" s="23" t="s">
        <v>278</v>
      </c>
      <c r="E414" s="35">
        <v>125076</v>
      </c>
      <c r="F414" s="70">
        <v>44996</v>
      </c>
      <c r="G414" s="74">
        <f t="shared" si="6"/>
        <v>35.9749272442355</v>
      </c>
    </row>
    <row r="415" spans="1:7" ht="15">
      <c r="A415" s="32" t="s">
        <v>315</v>
      </c>
      <c r="B415" s="28" t="s">
        <v>196</v>
      </c>
      <c r="C415" s="23" t="s">
        <v>566</v>
      </c>
      <c r="D415" s="23" t="s">
        <v>73</v>
      </c>
      <c r="E415" s="35">
        <v>2030556.24</v>
      </c>
      <c r="F415" s="70">
        <v>1798113.1</v>
      </c>
      <c r="G415" s="74">
        <f t="shared" si="6"/>
        <v>88.55273567798349</v>
      </c>
    </row>
    <row r="416" spans="1:7" ht="75">
      <c r="A416" s="32" t="s">
        <v>301</v>
      </c>
      <c r="B416" s="28" t="s">
        <v>196</v>
      </c>
      <c r="C416" s="23" t="s">
        <v>566</v>
      </c>
      <c r="D416" s="23" t="s">
        <v>267</v>
      </c>
      <c r="E416" s="35">
        <v>1962556.24</v>
      </c>
      <c r="F416" s="70">
        <v>1785773.1</v>
      </c>
      <c r="G416" s="74">
        <f t="shared" si="6"/>
        <v>90.99220005027729</v>
      </c>
    </row>
    <row r="417" spans="1:7" ht="30">
      <c r="A417" s="32" t="s">
        <v>303</v>
      </c>
      <c r="B417" s="28" t="s">
        <v>196</v>
      </c>
      <c r="C417" s="23" t="s">
        <v>566</v>
      </c>
      <c r="D417" s="23" t="s">
        <v>277</v>
      </c>
      <c r="E417" s="35">
        <v>1962556.24</v>
      </c>
      <c r="F417" s="70">
        <v>1785773.1</v>
      </c>
      <c r="G417" s="74">
        <f t="shared" si="6"/>
        <v>90.99220005027729</v>
      </c>
    </row>
    <row r="418" spans="1:7" ht="30">
      <c r="A418" s="32" t="s">
        <v>290</v>
      </c>
      <c r="B418" s="28" t="s">
        <v>196</v>
      </c>
      <c r="C418" s="23" t="s">
        <v>566</v>
      </c>
      <c r="D418" s="23" t="s">
        <v>269</v>
      </c>
      <c r="E418" s="35">
        <v>68000</v>
      </c>
      <c r="F418" s="70">
        <v>12340</v>
      </c>
      <c r="G418" s="74">
        <f t="shared" si="6"/>
        <v>18.14705882352941</v>
      </c>
    </row>
    <row r="419" spans="1:7" ht="30">
      <c r="A419" s="32" t="s">
        <v>291</v>
      </c>
      <c r="B419" s="28" t="s">
        <v>196</v>
      </c>
      <c r="C419" s="23" t="s">
        <v>566</v>
      </c>
      <c r="D419" s="23" t="s">
        <v>270</v>
      </c>
      <c r="E419" s="35">
        <v>68000</v>
      </c>
      <c r="F419" s="70">
        <v>12340</v>
      </c>
      <c r="G419" s="74">
        <f t="shared" si="6"/>
        <v>18.14705882352941</v>
      </c>
    </row>
    <row r="420" spans="1:7" ht="15">
      <c r="A420" s="32" t="s">
        <v>709</v>
      </c>
      <c r="B420" s="28" t="s">
        <v>196</v>
      </c>
      <c r="C420" s="23" t="s">
        <v>710</v>
      </c>
      <c r="D420" s="23" t="s">
        <v>73</v>
      </c>
      <c r="E420" s="35">
        <v>385689</v>
      </c>
      <c r="F420" s="70">
        <v>385689</v>
      </c>
      <c r="G420" s="74">
        <f aca="true" t="shared" si="7" ref="G420:G463">F420/E420*100</f>
        <v>100</v>
      </c>
    </row>
    <row r="421" spans="1:7" ht="45">
      <c r="A421" s="32" t="s">
        <v>285</v>
      </c>
      <c r="B421" s="28" t="s">
        <v>196</v>
      </c>
      <c r="C421" s="23" t="s">
        <v>710</v>
      </c>
      <c r="D421" s="23" t="s">
        <v>279</v>
      </c>
      <c r="E421" s="35">
        <v>385689</v>
      </c>
      <c r="F421" s="70">
        <v>385689</v>
      </c>
      <c r="G421" s="74">
        <f t="shared" si="7"/>
        <v>100</v>
      </c>
    </row>
    <row r="422" spans="1:7" ht="15">
      <c r="A422" s="32" t="s">
        <v>286</v>
      </c>
      <c r="B422" s="28" t="s">
        <v>196</v>
      </c>
      <c r="C422" s="23" t="s">
        <v>710</v>
      </c>
      <c r="D422" s="23" t="s">
        <v>278</v>
      </c>
      <c r="E422" s="35">
        <v>385689</v>
      </c>
      <c r="F422" s="70">
        <v>385689</v>
      </c>
      <c r="G422" s="74">
        <f t="shared" si="7"/>
        <v>100</v>
      </c>
    </row>
    <row r="423" spans="1:7" ht="30">
      <c r="A423" s="32" t="s">
        <v>711</v>
      </c>
      <c r="B423" s="28" t="s">
        <v>196</v>
      </c>
      <c r="C423" s="23" t="s">
        <v>712</v>
      </c>
      <c r="D423" s="23" t="s">
        <v>73</v>
      </c>
      <c r="E423" s="35">
        <v>150000</v>
      </c>
      <c r="F423" s="70">
        <v>150000</v>
      </c>
      <c r="G423" s="74">
        <f t="shared" si="7"/>
        <v>100</v>
      </c>
    </row>
    <row r="424" spans="1:7" ht="45">
      <c r="A424" s="32" t="s">
        <v>285</v>
      </c>
      <c r="B424" s="28" t="s">
        <v>196</v>
      </c>
      <c r="C424" s="23" t="s">
        <v>712</v>
      </c>
      <c r="D424" s="23" t="s">
        <v>279</v>
      </c>
      <c r="E424" s="35">
        <v>150000</v>
      </c>
      <c r="F424" s="70">
        <v>150000</v>
      </c>
      <c r="G424" s="74">
        <f t="shared" si="7"/>
        <v>100</v>
      </c>
    </row>
    <row r="425" spans="1:7" ht="15">
      <c r="A425" s="32" t="s">
        <v>286</v>
      </c>
      <c r="B425" s="28" t="s">
        <v>196</v>
      </c>
      <c r="C425" s="23" t="s">
        <v>712</v>
      </c>
      <c r="D425" s="23" t="s">
        <v>278</v>
      </c>
      <c r="E425" s="35">
        <v>150000</v>
      </c>
      <c r="F425" s="70">
        <v>150000</v>
      </c>
      <c r="G425" s="74">
        <f t="shared" si="7"/>
        <v>100</v>
      </c>
    </row>
    <row r="426" spans="1:7" ht="60">
      <c r="A426" s="32" t="s">
        <v>130</v>
      </c>
      <c r="B426" s="28" t="s">
        <v>196</v>
      </c>
      <c r="C426" s="23" t="s">
        <v>713</v>
      </c>
      <c r="D426" s="23" t="s">
        <v>73</v>
      </c>
      <c r="E426" s="35">
        <v>130435</v>
      </c>
      <c r="F426" s="70">
        <v>130435</v>
      </c>
      <c r="G426" s="74">
        <f t="shared" si="7"/>
        <v>100</v>
      </c>
    </row>
    <row r="427" spans="1:7" ht="45">
      <c r="A427" s="32" t="s">
        <v>285</v>
      </c>
      <c r="B427" s="28" t="s">
        <v>196</v>
      </c>
      <c r="C427" s="23" t="s">
        <v>713</v>
      </c>
      <c r="D427" s="23" t="s">
        <v>279</v>
      </c>
      <c r="E427" s="35">
        <v>130435</v>
      </c>
      <c r="F427" s="70">
        <v>130435</v>
      </c>
      <c r="G427" s="74">
        <f t="shared" si="7"/>
        <v>100</v>
      </c>
    </row>
    <row r="428" spans="1:7" ht="15">
      <c r="A428" s="32" t="s">
        <v>286</v>
      </c>
      <c r="B428" s="28" t="s">
        <v>196</v>
      </c>
      <c r="C428" s="23" t="s">
        <v>713</v>
      </c>
      <c r="D428" s="23" t="s">
        <v>278</v>
      </c>
      <c r="E428" s="35">
        <v>130435</v>
      </c>
      <c r="F428" s="70">
        <v>130435</v>
      </c>
      <c r="G428" s="74">
        <f t="shared" si="7"/>
        <v>100</v>
      </c>
    </row>
    <row r="429" spans="1:7" ht="15">
      <c r="A429" s="32" t="s">
        <v>567</v>
      </c>
      <c r="B429" s="28" t="s">
        <v>197</v>
      </c>
      <c r="C429" s="23" t="s">
        <v>157</v>
      </c>
      <c r="D429" s="23" t="s">
        <v>73</v>
      </c>
      <c r="E429" s="35">
        <v>9978619</v>
      </c>
      <c r="F429" s="70">
        <v>9534565.43</v>
      </c>
      <c r="G429" s="74">
        <f t="shared" si="7"/>
        <v>95.54994964734098</v>
      </c>
    </row>
    <row r="430" spans="1:7" ht="30">
      <c r="A430" s="32" t="s">
        <v>79</v>
      </c>
      <c r="B430" s="28" t="s">
        <v>197</v>
      </c>
      <c r="C430" s="23" t="s">
        <v>568</v>
      </c>
      <c r="D430" s="23" t="s">
        <v>73</v>
      </c>
      <c r="E430" s="35">
        <v>2346555.42</v>
      </c>
      <c r="F430" s="70">
        <v>2258543.87</v>
      </c>
      <c r="G430" s="74">
        <f t="shared" si="7"/>
        <v>96.24933000730067</v>
      </c>
    </row>
    <row r="431" spans="1:7" ht="75">
      <c r="A431" s="32" t="s">
        <v>301</v>
      </c>
      <c r="B431" s="28" t="s">
        <v>197</v>
      </c>
      <c r="C431" s="23" t="s">
        <v>568</v>
      </c>
      <c r="D431" s="23" t="s">
        <v>267</v>
      </c>
      <c r="E431" s="35">
        <v>2346555.42</v>
      </c>
      <c r="F431" s="70">
        <v>2258543.87</v>
      </c>
      <c r="G431" s="74">
        <f t="shared" si="7"/>
        <v>96.24933000730067</v>
      </c>
    </row>
    <row r="432" spans="1:7" ht="30">
      <c r="A432" s="32" t="s">
        <v>302</v>
      </c>
      <c r="B432" s="28" t="s">
        <v>197</v>
      </c>
      <c r="C432" s="23" t="s">
        <v>568</v>
      </c>
      <c r="D432" s="23" t="s">
        <v>268</v>
      </c>
      <c r="E432" s="35">
        <v>2346555.42</v>
      </c>
      <c r="F432" s="70">
        <v>2258543.87</v>
      </c>
      <c r="G432" s="74">
        <f t="shared" si="7"/>
        <v>96.24933000730067</v>
      </c>
    </row>
    <row r="433" spans="1:7" ht="30">
      <c r="A433" s="32" t="s">
        <v>131</v>
      </c>
      <c r="B433" s="28" t="s">
        <v>197</v>
      </c>
      <c r="C433" s="23" t="s">
        <v>569</v>
      </c>
      <c r="D433" s="23" t="s">
        <v>73</v>
      </c>
      <c r="E433" s="35">
        <v>3679696.69</v>
      </c>
      <c r="F433" s="70">
        <v>3505213.38</v>
      </c>
      <c r="G433" s="74">
        <f t="shared" si="7"/>
        <v>95.25821488292287</v>
      </c>
    </row>
    <row r="434" spans="1:7" ht="75">
      <c r="A434" s="32" t="s">
        <v>301</v>
      </c>
      <c r="B434" s="28" t="s">
        <v>197</v>
      </c>
      <c r="C434" s="23" t="s">
        <v>569</v>
      </c>
      <c r="D434" s="23" t="s">
        <v>267</v>
      </c>
      <c r="E434" s="35">
        <v>3086717.7</v>
      </c>
      <c r="F434" s="70">
        <v>2953359.2</v>
      </c>
      <c r="G434" s="74">
        <f t="shared" si="7"/>
        <v>95.67960166878883</v>
      </c>
    </row>
    <row r="435" spans="1:7" ht="30">
      <c r="A435" s="32" t="s">
        <v>303</v>
      </c>
      <c r="B435" s="28" t="s">
        <v>197</v>
      </c>
      <c r="C435" s="23" t="s">
        <v>569</v>
      </c>
      <c r="D435" s="23" t="s">
        <v>277</v>
      </c>
      <c r="E435" s="35">
        <v>3086717.7</v>
      </c>
      <c r="F435" s="70">
        <v>2953359.2</v>
      </c>
      <c r="G435" s="74">
        <f t="shared" si="7"/>
        <v>95.67960166878883</v>
      </c>
    </row>
    <row r="436" spans="1:7" ht="30">
      <c r="A436" s="32" t="s">
        <v>290</v>
      </c>
      <c r="B436" s="28" t="s">
        <v>197</v>
      </c>
      <c r="C436" s="23" t="s">
        <v>569</v>
      </c>
      <c r="D436" s="23" t="s">
        <v>269</v>
      </c>
      <c r="E436" s="35">
        <v>586722.99</v>
      </c>
      <c r="F436" s="70">
        <v>545598.18</v>
      </c>
      <c r="G436" s="74">
        <f t="shared" si="7"/>
        <v>92.99076213120608</v>
      </c>
    </row>
    <row r="437" spans="1:7" ht="30">
      <c r="A437" s="32" t="s">
        <v>291</v>
      </c>
      <c r="B437" s="28" t="s">
        <v>197</v>
      </c>
      <c r="C437" s="23" t="s">
        <v>569</v>
      </c>
      <c r="D437" s="23" t="s">
        <v>270</v>
      </c>
      <c r="E437" s="35">
        <v>586722.99</v>
      </c>
      <c r="F437" s="70">
        <v>545598.18</v>
      </c>
      <c r="G437" s="74">
        <f t="shared" si="7"/>
        <v>92.99076213120608</v>
      </c>
    </row>
    <row r="438" spans="1:7" ht="15">
      <c r="A438" s="32" t="s">
        <v>288</v>
      </c>
      <c r="B438" s="28" t="s">
        <v>197</v>
      </c>
      <c r="C438" s="23" t="s">
        <v>569</v>
      </c>
      <c r="D438" s="23" t="s">
        <v>272</v>
      </c>
      <c r="E438" s="35">
        <v>6256</v>
      </c>
      <c r="F438" s="70">
        <v>6256</v>
      </c>
      <c r="G438" s="74">
        <f t="shared" si="7"/>
        <v>100</v>
      </c>
    </row>
    <row r="439" spans="1:7" ht="15">
      <c r="A439" s="32" t="s">
        <v>293</v>
      </c>
      <c r="B439" s="28" t="s">
        <v>197</v>
      </c>
      <c r="C439" s="23" t="s">
        <v>569</v>
      </c>
      <c r="D439" s="23" t="s">
        <v>271</v>
      </c>
      <c r="E439" s="35">
        <v>6256</v>
      </c>
      <c r="F439" s="70">
        <v>6256</v>
      </c>
      <c r="G439" s="74">
        <f t="shared" si="7"/>
        <v>100</v>
      </c>
    </row>
    <row r="440" spans="1:7" ht="30">
      <c r="A440" s="32" t="s">
        <v>132</v>
      </c>
      <c r="B440" s="28" t="s">
        <v>197</v>
      </c>
      <c r="C440" s="23" t="s">
        <v>570</v>
      </c>
      <c r="D440" s="23" t="s">
        <v>73</v>
      </c>
      <c r="E440" s="35">
        <v>3656111.89</v>
      </c>
      <c r="F440" s="70">
        <v>3474553.18</v>
      </c>
      <c r="G440" s="74">
        <f t="shared" si="7"/>
        <v>95.03410411216929</v>
      </c>
    </row>
    <row r="441" spans="1:7" ht="75">
      <c r="A441" s="32" t="s">
        <v>301</v>
      </c>
      <c r="B441" s="28" t="s">
        <v>197</v>
      </c>
      <c r="C441" s="23" t="s">
        <v>570</v>
      </c>
      <c r="D441" s="23" t="s">
        <v>267</v>
      </c>
      <c r="E441" s="35">
        <v>3421761.89</v>
      </c>
      <c r="F441" s="70">
        <v>3304153.48</v>
      </c>
      <c r="G441" s="74">
        <f t="shared" si="7"/>
        <v>96.56292828721638</v>
      </c>
    </row>
    <row r="442" spans="1:7" ht="30">
      <c r="A442" s="32" t="s">
        <v>303</v>
      </c>
      <c r="B442" s="28" t="s">
        <v>197</v>
      </c>
      <c r="C442" s="23" t="s">
        <v>570</v>
      </c>
      <c r="D442" s="23" t="s">
        <v>277</v>
      </c>
      <c r="E442" s="35">
        <v>3421761.89</v>
      </c>
      <c r="F442" s="70">
        <v>3304153.48</v>
      </c>
      <c r="G442" s="74">
        <f t="shared" si="7"/>
        <v>96.56292828721638</v>
      </c>
    </row>
    <row r="443" spans="1:7" ht="30">
      <c r="A443" s="32" t="s">
        <v>290</v>
      </c>
      <c r="B443" s="28" t="s">
        <v>197</v>
      </c>
      <c r="C443" s="23" t="s">
        <v>570</v>
      </c>
      <c r="D443" s="23" t="s">
        <v>269</v>
      </c>
      <c r="E443" s="35">
        <v>234350</v>
      </c>
      <c r="F443" s="70">
        <v>170399.7</v>
      </c>
      <c r="G443" s="74">
        <f t="shared" si="7"/>
        <v>72.71162790697674</v>
      </c>
    </row>
    <row r="444" spans="1:7" ht="30">
      <c r="A444" s="32" t="s">
        <v>291</v>
      </c>
      <c r="B444" s="28" t="s">
        <v>197</v>
      </c>
      <c r="C444" s="23" t="s">
        <v>570</v>
      </c>
      <c r="D444" s="23" t="s">
        <v>270</v>
      </c>
      <c r="E444" s="35">
        <v>234350</v>
      </c>
      <c r="F444" s="70">
        <v>170399.7</v>
      </c>
      <c r="G444" s="74">
        <f t="shared" si="7"/>
        <v>72.71162790697674</v>
      </c>
    </row>
    <row r="445" spans="1:7" ht="90">
      <c r="A445" s="32" t="s">
        <v>133</v>
      </c>
      <c r="B445" s="28" t="s">
        <v>197</v>
      </c>
      <c r="C445" s="23" t="s">
        <v>198</v>
      </c>
      <c r="D445" s="23" t="s">
        <v>73</v>
      </c>
      <c r="E445" s="35">
        <v>296255</v>
      </c>
      <c r="F445" s="70">
        <v>296255</v>
      </c>
      <c r="G445" s="74">
        <f t="shared" si="7"/>
        <v>100</v>
      </c>
    </row>
    <row r="446" spans="1:7" ht="30">
      <c r="A446" s="32" t="s">
        <v>292</v>
      </c>
      <c r="B446" s="28" t="s">
        <v>197</v>
      </c>
      <c r="C446" s="23" t="s">
        <v>198</v>
      </c>
      <c r="D446" s="23" t="s">
        <v>275</v>
      </c>
      <c r="E446" s="35">
        <v>130229</v>
      </c>
      <c r="F446" s="70">
        <v>130229</v>
      </c>
      <c r="G446" s="74">
        <f t="shared" si="7"/>
        <v>100</v>
      </c>
    </row>
    <row r="447" spans="1:7" ht="30">
      <c r="A447" s="32" t="s">
        <v>294</v>
      </c>
      <c r="B447" s="28" t="s">
        <v>197</v>
      </c>
      <c r="C447" s="23" t="s">
        <v>198</v>
      </c>
      <c r="D447" s="23" t="s">
        <v>274</v>
      </c>
      <c r="E447" s="35">
        <v>130229</v>
      </c>
      <c r="F447" s="70">
        <v>130229</v>
      </c>
      <c r="G447" s="74">
        <f t="shared" si="7"/>
        <v>100</v>
      </c>
    </row>
    <row r="448" spans="1:7" ht="45">
      <c r="A448" s="32" t="s">
        <v>285</v>
      </c>
      <c r="B448" s="28" t="s">
        <v>197</v>
      </c>
      <c r="C448" s="23" t="s">
        <v>198</v>
      </c>
      <c r="D448" s="23" t="s">
        <v>279</v>
      </c>
      <c r="E448" s="35">
        <v>166026</v>
      </c>
      <c r="F448" s="70">
        <v>166026</v>
      </c>
      <c r="G448" s="74">
        <f t="shared" si="7"/>
        <v>100</v>
      </c>
    </row>
    <row r="449" spans="1:7" ht="15">
      <c r="A449" s="32" t="s">
        <v>286</v>
      </c>
      <c r="B449" s="28" t="s">
        <v>197</v>
      </c>
      <c r="C449" s="23" t="s">
        <v>198</v>
      </c>
      <c r="D449" s="23" t="s">
        <v>278</v>
      </c>
      <c r="E449" s="35">
        <v>166026</v>
      </c>
      <c r="F449" s="70">
        <v>166026</v>
      </c>
      <c r="G449" s="74">
        <f t="shared" si="7"/>
        <v>100</v>
      </c>
    </row>
    <row r="450" spans="1:7" ht="15">
      <c r="A450" s="33" t="s">
        <v>571</v>
      </c>
      <c r="B450" s="29" t="s">
        <v>199</v>
      </c>
      <c r="C450" s="24" t="s">
        <v>157</v>
      </c>
      <c r="D450" s="24" t="s">
        <v>73</v>
      </c>
      <c r="E450" s="36">
        <v>428021.82</v>
      </c>
      <c r="F450" s="71">
        <v>428021.82</v>
      </c>
      <c r="G450" s="73">
        <f t="shared" si="7"/>
        <v>100</v>
      </c>
    </row>
    <row r="451" spans="1:7" ht="15">
      <c r="A451" s="32" t="s">
        <v>134</v>
      </c>
      <c r="B451" s="28" t="s">
        <v>200</v>
      </c>
      <c r="C451" s="23" t="s">
        <v>157</v>
      </c>
      <c r="D451" s="23" t="s">
        <v>73</v>
      </c>
      <c r="E451" s="35">
        <v>428021.82</v>
      </c>
      <c r="F451" s="70">
        <v>428021.82</v>
      </c>
      <c r="G451" s="74">
        <f t="shared" si="7"/>
        <v>100</v>
      </c>
    </row>
    <row r="452" spans="1:7" ht="45">
      <c r="A452" s="32" t="s">
        <v>494</v>
      </c>
      <c r="B452" s="28" t="s">
        <v>200</v>
      </c>
      <c r="C452" s="23" t="s">
        <v>495</v>
      </c>
      <c r="D452" s="23" t="s">
        <v>73</v>
      </c>
      <c r="E452" s="35">
        <v>383021.82</v>
      </c>
      <c r="F452" s="70">
        <v>383021.82</v>
      </c>
      <c r="G452" s="74">
        <f t="shared" si="7"/>
        <v>100</v>
      </c>
    </row>
    <row r="453" spans="1:7" ht="30">
      <c r="A453" s="32" t="s">
        <v>290</v>
      </c>
      <c r="B453" s="28" t="s">
        <v>200</v>
      </c>
      <c r="C453" s="23" t="s">
        <v>495</v>
      </c>
      <c r="D453" s="23" t="s">
        <v>269</v>
      </c>
      <c r="E453" s="35">
        <v>383021.82</v>
      </c>
      <c r="F453" s="70">
        <v>383021.82</v>
      </c>
      <c r="G453" s="74">
        <f t="shared" si="7"/>
        <v>100</v>
      </c>
    </row>
    <row r="454" spans="1:7" ht="30">
      <c r="A454" s="32" t="s">
        <v>291</v>
      </c>
      <c r="B454" s="28" t="s">
        <v>200</v>
      </c>
      <c r="C454" s="23" t="s">
        <v>495</v>
      </c>
      <c r="D454" s="23" t="s">
        <v>270</v>
      </c>
      <c r="E454" s="35">
        <v>383021.82</v>
      </c>
      <c r="F454" s="70">
        <v>383021.82</v>
      </c>
      <c r="G454" s="74">
        <f t="shared" si="7"/>
        <v>100</v>
      </c>
    </row>
    <row r="455" spans="1:7" ht="45">
      <c r="A455" s="32" t="s">
        <v>674</v>
      </c>
      <c r="B455" s="28" t="s">
        <v>200</v>
      </c>
      <c r="C455" s="23" t="s">
        <v>675</v>
      </c>
      <c r="D455" s="23" t="s">
        <v>73</v>
      </c>
      <c r="E455" s="35">
        <v>45000</v>
      </c>
      <c r="F455" s="70">
        <v>45000</v>
      </c>
      <c r="G455" s="74">
        <f t="shared" si="7"/>
        <v>100</v>
      </c>
    </row>
    <row r="456" spans="1:7" ht="15">
      <c r="A456" s="32" t="s">
        <v>288</v>
      </c>
      <c r="B456" s="28" t="s">
        <v>200</v>
      </c>
      <c r="C456" s="23" t="s">
        <v>675</v>
      </c>
      <c r="D456" s="23" t="s">
        <v>272</v>
      </c>
      <c r="E456" s="35">
        <v>45000</v>
      </c>
      <c r="F456" s="70">
        <v>45000</v>
      </c>
      <c r="G456" s="74">
        <f t="shared" si="7"/>
        <v>100</v>
      </c>
    </row>
    <row r="457" spans="1:7" ht="15">
      <c r="A457" s="32" t="s">
        <v>289</v>
      </c>
      <c r="B457" s="28" t="s">
        <v>200</v>
      </c>
      <c r="C457" s="23" t="s">
        <v>675</v>
      </c>
      <c r="D457" s="23" t="s">
        <v>273</v>
      </c>
      <c r="E457" s="35">
        <v>45000</v>
      </c>
      <c r="F457" s="70">
        <v>45000</v>
      </c>
      <c r="G457" s="74">
        <f t="shared" si="7"/>
        <v>100</v>
      </c>
    </row>
    <row r="458" spans="1:7" ht="15">
      <c r="A458" s="33" t="s">
        <v>572</v>
      </c>
      <c r="B458" s="29" t="s">
        <v>201</v>
      </c>
      <c r="C458" s="24" t="s">
        <v>157</v>
      </c>
      <c r="D458" s="24" t="s">
        <v>73</v>
      </c>
      <c r="E458" s="36">
        <v>50742613.98</v>
      </c>
      <c r="F458" s="71">
        <v>49555603.13</v>
      </c>
      <c r="G458" s="73">
        <f t="shared" si="7"/>
        <v>97.66072191222185</v>
      </c>
    </row>
    <row r="459" spans="1:7" ht="15">
      <c r="A459" s="32" t="s">
        <v>135</v>
      </c>
      <c r="B459" s="28" t="s">
        <v>202</v>
      </c>
      <c r="C459" s="23" t="s">
        <v>157</v>
      </c>
      <c r="D459" s="23" t="s">
        <v>73</v>
      </c>
      <c r="E459" s="35">
        <v>7463494.32</v>
      </c>
      <c r="F459" s="70">
        <v>7437049.14</v>
      </c>
      <c r="G459" s="74">
        <f t="shared" si="7"/>
        <v>99.64567293996413</v>
      </c>
    </row>
    <row r="460" spans="1:7" ht="30">
      <c r="A460" s="32" t="s">
        <v>573</v>
      </c>
      <c r="B460" s="28" t="s">
        <v>202</v>
      </c>
      <c r="C460" s="23" t="s">
        <v>574</v>
      </c>
      <c r="D460" s="23" t="s">
        <v>73</v>
      </c>
      <c r="E460" s="35">
        <v>7463494.32</v>
      </c>
      <c r="F460" s="70">
        <v>7437049.14</v>
      </c>
      <c r="G460" s="74">
        <f t="shared" si="7"/>
        <v>99.64567293996413</v>
      </c>
    </row>
    <row r="461" spans="1:7" ht="30">
      <c r="A461" s="32" t="s">
        <v>292</v>
      </c>
      <c r="B461" s="28" t="s">
        <v>202</v>
      </c>
      <c r="C461" s="23" t="s">
        <v>574</v>
      </c>
      <c r="D461" s="23" t="s">
        <v>275</v>
      </c>
      <c r="E461" s="35">
        <v>7463494.32</v>
      </c>
      <c r="F461" s="70">
        <v>7437049.14</v>
      </c>
      <c r="G461" s="74">
        <f t="shared" si="7"/>
        <v>99.64567293996413</v>
      </c>
    </row>
    <row r="462" spans="1:7" ht="30">
      <c r="A462" s="32" t="s">
        <v>317</v>
      </c>
      <c r="B462" s="28" t="s">
        <v>202</v>
      </c>
      <c r="C462" s="23" t="s">
        <v>574</v>
      </c>
      <c r="D462" s="23" t="s">
        <v>296</v>
      </c>
      <c r="E462" s="35">
        <v>7463494.32</v>
      </c>
      <c r="F462" s="70">
        <v>7437049.14</v>
      </c>
      <c r="G462" s="74">
        <f t="shared" si="7"/>
        <v>99.64567293996413</v>
      </c>
    </row>
    <row r="463" spans="1:7" ht="15">
      <c r="A463" s="32" t="s">
        <v>136</v>
      </c>
      <c r="B463" s="28" t="s">
        <v>203</v>
      </c>
      <c r="C463" s="23" t="s">
        <v>157</v>
      </c>
      <c r="D463" s="23" t="s">
        <v>73</v>
      </c>
      <c r="E463" s="35">
        <v>203000</v>
      </c>
      <c r="F463" s="70">
        <v>170000</v>
      </c>
      <c r="G463" s="74">
        <f t="shared" si="7"/>
        <v>83.74384236453201</v>
      </c>
    </row>
    <row r="464" spans="1:7" ht="45">
      <c r="A464" s="32" t="s">
        <v>137</v>
      </c>
      <c r="B464" s="28" t="s">
        <v>203</v>
      </c>
      <c r="C464" s="23" t="s">
        <v>204</v>
      </c>
      <c r="D464" s="23" t="s">
        <v>73</v>
      </c>
      <c r="E464" s="35">
        <v>108000</v>
      </c>
      <c r="F464" s="70">
        <v>75000</v>
      </c>
      <c r="G464" s="74">
        <f aca="true" t="shared" si="8" ref="G464:G525">F464/E464*100</f>
        <v>69.44444444444444</v>
      </c>
    </row>
    <row r="465" spans="1:7" ht="30">
      <c r="A465" s="32" t="s">
        <v>292</v>
      </c>
      <c r="B465" s="28" t="s">
        <v>203</v>
      </c>
      <c r="C465" s="23" t="s">
        <v>204</v>
      </c>
      <c r="D465" s="23" t="s">
        <v>275</v>
      </c>
      <c r="E465" s="35">
        <v>108000</v>
      </c>
      <c r="F465" s="70">
        <v>75000</v>
      </c>
      <c r="G465" s="74">
        <f t="shared" si="8"/>
        <v>69.44444444444444</v>
      </c>
    </row>
    <row r="466" spans="1:7" ht="30">
      <c r="A466" s="32" t="s">
        <v>317</v>
      </c>
      <c r="B466" s="28" t="s">
        <v>203</v>
      </c>
      <c r="C466" s="23" t="s">
        <v>204</v>
      </c>
      <c r="D466" s="23" t="s">
        <v>296</v>
      </c>
      <c r="E466" s="35">
        <v>108000</v>
      </c>
      <c r="F466" s="70">
        <v>75000</v>
      </c>
      <c r="G466" s="74">
        <f t="shared" si="8"/>
        <v>69.44444444444444</v>
      </c>
    </row>
    <row r="467" spans="1:7" ht="15">
      <c r="A467" s="32" t="s">
        <v>86</v>
      </c>
      <c r="B467" s="28" t="s">
        <v>203</v>
      </c>
      <c r="C467" s="23" t="s">
        <v>488</v>
      </c>
      <c r="D467" s="23" t="s">
        <v>73</v>
      </c>
      <c r="E467" s="35">
        <v>95000</v>
      </c>
      <c r="F467" s="70">
        <v>95000</v>
      </c>
      <c r="G467" s="74">
        <f t="shared" si="8"/>
        <v>100</v>
      </c>
    </row>
    <row r="468" spans="1:7" ht="30">
      <c r="A468" s="32" t="s">
        <v>292</v>
      </c>
      <c r="B468" s="28" t="s">
        <v>203</v>
      </c>
      <c r="C468" s="23" t="s">
        <v>488</v>
      </c>
      <c r="D468" s="23" t="s">
        <v>275</v>
      </c>
      <c r="E468" s="35">
        <v>95000</v>
      </c>
      <c r="F468" s="70">
        <v>95000</v>
      </c>
      <c r="G468" s="74">
        <f t="shared" si="8"/>
        <v>100</v>
      </c>
    </row>
    <row r="469" spans="1:7" ht="30">
      <c r="A469" s="32" t="s">
        <v>294</v>
      </c>
      <c r="B469" s="28" t="s">
        <v>203</v>
      </c>
      <c r="C469" s="23" t="s">
        <v>488</v>
      </c>
      <c r="D469" s="23" t="s">
        <v>274</v>
      </c>
      <c r="E469" s="35">
        <v>95000</v>
      </c>
      <c r="F469" s="70">
        <v>95000</v>
      </c>
      <c r="G469" s="74">
        <f t="shared" si="8"/>
        <v>100</v>
      </c>
    </row>
    <row r="470" spans="1:7" ht="15">
      <c r="A470" s="32" t="s">
        <v>138</v>
      </c>
      <c r="B470" s="28" t="s">
        <v>205</v>
      </c>
      <c r="C470" s="23" t="s">
        <v>157</v>
      </c>
      <c r="D470" s="23" t="s">
        <v>73</v>
      </c>
      <c r="E470" s="35">
        <v>39624770.16</v>
      </c>
      <c r="F470" s="70">
        <v>38517851.52</v>
      </c>
      <c r="G470" s="74">
        <f t="shared" si="8"/>
        <v>97.20649826981862</v>
      </c>
    </row>
    <row r="471" spans="1:7" ht="30">
      <c r="A471" s="32" t="s">
        <v>577</v>
      </c>
      <c r="B471" s="28" t="s">
        <v>205</v>
      </c>
      <c r="C471" s="23" t="s">
        <v>578</v>
      </c>
      <c r="D471" s="23" t="s">
        <v>73</v>
      </c>
      <c r="E471" s="35">
        <v>98000</v>
      </c>
      <c r="F471" s="70">
        <v>98000</v>
      </c>
      <c r="G471" s="74">
        <f t="shared" si="8"/>
        <v>100</v>
      </c>
    </row>
    <row r="472" spans="1:7" ht="30">
      <c r="A472" s="32" t="s">
        <v>290</v>
      </c>
      <c r="B472" s="28" t="s">
        <v>205</v>
      </c>
      <c r="C472" s="23" t="s">
        <v>578</v>
      </c>
      <c r="D472" s="23" t="s">
        <v>269</v>
      </c>
      <c r="E472" s="35">
        <v>98000</v>
      </c>
      <c r="F472" s="70">
        <v>98000</v>
      </c>
      <c r="G472" s="74">
        <f t="shared" si="8"/>
        <v>100</v>
      </c>
    </row>
    <row r="473" spans="1:7" ht="30">
      <c r="A473" s="32" t="s">
        <v>291</v>
      </c>
      <c r="B473" s="28" t="s">
        <v>205</v>
      </c>
      <c r="C473" s="23" t="s">
        <v>578</v>
      </c>
      <c r="D473" s="23" t="s">
        <v>270</v>
      </c>
      <c r="E473" s="35">
        <v>98000</v>
      </c>
      <c r="F473" s="70">
        <v>98000</v>
      </c>
      <c r="G473" s="74">
        <f t="shared" si="8"/>
        <v>100</v>
      </c>
    </row>
    <row r="474" spans="1:7" ht="60">
      <c r="A474" s="32" t="s">
        <v>139</v>
      </c>
      <c r="B474" s="28" t="s">
        <v>205</v>
      </c>
      <c r="C474" s="23" t="s">
        <v>579</v>
      </c>
      <c r="D474" s="23" t="s">
        <v>73</v>
      </c>
      <c r="E474" s="35">
        <v>11190168</v>
      </c>
      <c r="F474" s="70">
        <v>10083970</v>
      </c>
      <c r="G474" s="74">
        <f t="shared" si="8"/>
        <v>90.11455413359299</v>
      </c>
    </row>
    <row r="475" spans="1:7" ht="30">
      <c r="A475" s="32" t="s">
        <v>292</v>
      </c>
      <c r="B475" s="28" t="s">
        <v>205</v>
      </c>
      <c r="C475" s="23" t="s">
        <v>579</v>
      </c>
      <c r="D475" s="23" t="s">
        <v>275</v>
      </c>
      <c r="E475" s="35">
        <v>11190168</v>
      </c>
      <c r="F475" s="70">
        <v>10083970</v>
      </c>
      <c r="G475" s="74">
        <f t="shared" si="8"/>
        <v>90.11455413359299</v>
      </c>
    </row>
    <row r="476" spans="1:7" ht="30">
      <c r="A476" s="32" t="s">
        <v>317</v>
      </c>
      <c r="B476" s="28" t="s">
        <v>205</v>
      </c>
      <c r="C476" s="23" t="s">
        <v>579</v>
      </c>
      <c r="D476" s="23" t="s">
        <v>296</v>
      </c>
      <c r="E476" s="35">
        <v>8895164</v>
      </c>
      <c r="F476" s="70">
        <v>7894507</v>
      </c>
      <c r="G476" s="74">
        <f t="shared" si="8"/>
        <v>88.75055029901641</v>
      </c>
    </row>
    <row r="477" spans="1:7" ht="30">
      <c r="A477" s="32" t="s">
        <v>294</v>
      </c>
      <c r="B477" s="28" t="s">
        <v>205</v>
      </c>
      <c r="C477" s="23" t="s">
        <v>579</v>
      </c>
      <c r="D477" s="23" t="s">
        <v>274</v>
      </c>
      <c r="E477" s="35">
        <v>2295004</v>
      </c>
      <c r="F477" s="70">
        <v>2189463</v>
      </c>
      <c r="G477" s="74">
        <f t="shared" si="8"/>
        <v>95.40127163177058</v>
      </c>
    </row>
    <row r="478" spans="1:7" ht="90">
      <c r="A478" s="32" t="s">
        <v>140</v>
      </c>
      <c r="B478" s="28" t="s">
        <v>205</v>
      </c>
      <c r="C478" s="23" t="s">
        <v>207</v>
      </c>
      <c r="D478" s="23" t="s">
        <v>73</v>
      </c>
      <c r="E478" s="35">
        <v>209756.76</v>
      </c>
      <c r="F478" s="70">
        <v>209036.12</v>
      </c>
      <c r="G478" s="74">
        <f t="shared" si="8"/>
        <v>99.65644015477737</v>
      </c>
    </row>
    <row r="479" spans="1:7" ht="30">
      <c r="A479" s="32" t="s">
        <v>292</v>
      </c>
      <c r="B479" s="28" t="s">
        <v>205</v>
      </c>
      <c r="C479" s="23" t="s">
        <v>207</v>
      </c>
      <c r="D479" s="23" t="s">
        <v>275</v>
      </c>
      <c r="E479" s="35">
        <v>209756.76</v>
      </c>
      <c r="F479" s="70">
        <v>209036.12</v>
      </c>
      <c r="G479" s="74">
        <f t="shared" si="8"/>
        <v>99.65644015477737</v>
      </c>
    </row>
    <row r="480" spans="1:7" ht="30">
      <c r="A480" s="32" t="s">
        <v>317</v>
      </c>
      <c r="B480" s="28" t="s">
        <v>205</v>
      </c>
      <c r="C480" s="23" t="s">
        <v>207</v>
      </c>
      <c r="D480" s="23" t="s">
        <v>296</v>
      </c>
      <c r="E480" s="35">
        <v>209756.76</v>
      </c>
      <c r="F480" s="70">
        <v>209036.12</v>
      </c>
      <c r="G480" s="74">
        <f t="shared" si="8"/>
        <v>99.65644015477737</v>
      </c>
    </row>
    <row r="481" spans="1:7" ht="30">
      <c r="A481" s="32" t="s">
        <v>575</v>
      </c>
      <c r="B481" s="28" t="s">
        <v>205</v>
      </c>
      <c r="C481" s="23" t="s">
        <v>576</v>
      </c>
      <c r="D481" s="23" t="s">
        <v>73</v>
      </c>
      <c r="E481" s="35">
        <v>9068858.4</v>
      </c>
      <c r="F481" s="70">
        <v>9068858.4</v>
      </c>
      <c r="G481" s="74">
        <f t="shared" si="8"/>
        <v>100</v>
      </c>
    </row>
    <row r="482" spans="1:7" ht="30">
      <c r="A482" s="32" t="s">
        <v>292</v>
      </c>
      <c r="B482" s="28" t="s">
        <v>205</v>
      </c>
      <c r="C482" s="23" t="s">
        <v>576</v>
      </c>
      <c r="D482" s="23" t="s">
        <v>275</v>
      </c>
      <c r="E482" s="35">
        <v>9068858.4</v>
      </c>
      <c r="F482" s="70">
        <v>9068858.4</v>
      </c>
      <c r="G482" s="74">
        <f t="shared" si="8"/>
        <v>100</v>
      </c>
    </row>
    <row r="483" spans="1:7" ht="30">
      <c r="A483" s="32" t="s">
        <v>294</v>
      </c>
      <c r="B483" s="28" t="s">
        <v>205</v>
      </c>
      <c r="C483" s="23" t="s">
        <v>576</v>
      </c>
      <c r="D483" s="23" t="s">
        <v>274</v>
      </c>
      <c r="E483" s="35">
        <v>9068858.4</v>
      </c>
      <c r="F483" s="70">
        <v>9068858.4</v>
      </c>
      <c r="G483" s="74">
        <f t="shared" si="8"/>
        <v>100</v>
      </c>
    </row>
    <row r="484" spans="1:7" ht="60">
      <c r="A484" s="32" t="s">
        <v>141</v>
      </c>
      <c r="B484" s="28" t="s">
        <v>205</v>
      </c>
      <c r="C484" s="23" t="s">
        <v>208</v>
      </c>
      <c r="D484" s="23" t="s">
        <v>73</v>
      </c>
      <c r="E484" s="35">
        <v>14050344</v>
      </c>
      <c r="F484" s="70">
        <v>14050344</v>
      </c>
      <c r="G484" s="74">
        <f t="shared" si="8"/>
        <v>100</v>
      </c>
    </row>
    <row r="485" spans="1:7" ht="30">
      <c r="A485" s="32" t="s">
        <v>308</v>
      </c>
      <c r="B485" s="28" t="s">
        <v>205</v>
      </c>
      <c r="C485" s="23" t="s">
        <v>208</v>
      </c>
      <c r="D485" s="23" t="s">
        <v>281</v>
      </c>
      <c r="E485" s="35">
        <v>14050344</v>
      </c>
      <c r="F485" s="70">
        <v>14050344</v>
      </c>
      <c r="G485" s="74">
        <f t="shared" si="8"/>
        <v>100</v>
      </c>
    </row>
    <row r="486" spans="1:7" ht="15">
      <c r="A486" s="32" t="s">
        <v>309</v>
      </c>
      <c r="B486" s="28" t="s">
        <v>205</v>
      </c>
      <c r="C486" s="23" t="s">
        <v>208</v>
      </c>
      <c r="D486" s="23" t="s">
        <v>280</v>
      </c>
      <c r="E486" s="35">
        <v>14050344</v>
      </c>
      <c r="F486" s="70">
        <v>14050344</v>
      </c>
      <c r="G486" s="74">
        <f t="shared" si="8"/>
        <v>100</v>
      </c>
    </row>
    <row r="487" spans="1:7" ht="60">
      <c r="A487" s="32" t="s">
        <v>142</v>
      </c>
      <c r="B487" s="28" t="s">
        <v>205</v>
      </c>
      <c r="C487" s="23" t="s">
        <v>209</v>
      </c>
      <c r="D487" s="23" t="s">
        <v>73</v>
      </c>
      <c r="E487" s="35">
        <v>5007643</v>
      </c>
      <c r="F487" s="70">
        <v>5007643</v>
      </c>
      <c r="G487" s="74">
        <f t="shared" si="8"/>
        <v>100</v>
      </c>
    </row>
    <row r="488" spans="1:7" ht="30">
      <c r="A488" s="32" t="s">
        <v>292</v>
      </c>
      <c r="B488" s="28" t="s">
        <v>205</v>
      </c>
      <c r="C488" s="23" t="s">
        <v>209</v>
      </c>
      <c r="D488" s="23" t="s">
        <v>275</v>
      </c>
      <c r="E488" s="35">
        <v>5007643</v>
      </c>
      <c r="F488" s="70">
        <v>5007643</v>
      </c>
      <c r="G488" s="74">
        <f t="shared" si="8"/>
        <v>100</v>
      </c>
    </row>
    <row r="489" spans="1:7" ht="30">
      <c r="A489" s="32" t="s">
        <v>294</v>
      </c>
      <c r="B489" s="28" t="s">
        <v>205</v>
      </c>
      <c r="C489" s="23" t="s">
        <v>209</v>
      </c>
      <c r="D489" s="23" t="s">
        <v>274</v>
      </c>
      <c r="E489" s="35">
        <v>5007643</v>
      </c>
      <c r="F489" s="70">
        <v>5007643</v>
      </c>
      <c r="G489" s="74">
        <f t="shared" si="8"/>
        <v>100</v>
      </c>
    </row>
    <row r="490" spans="1:7" ht="15">
      <c r="A490" s="32" t="s">
        <v>143</v>
      </c>
      <c r="B490" s="28" t="s">
        <v>210</v>
      </c>
      <c r="C490" s="23" t="s">
        <v>157</v>
      </c>
      <c r="D490" s="23" t="s">
        <v>73</v>
      </c>
      <c r="E490" s="35">
        <v>3451349.5</v>
      </c>
      <c r="F490" s="70">
        <v>3430702.47</v>
      </c>
      <c r="G490" s="74">
        <f t="shared" si="8"/>
        <v>99.4017693658669</v>
      </c>
    </row>
    <row r="491" spans="1:7" ht="120">
      <c r="A491" s="32" t="s">
        <v>496</v>
      </c>
      <c r="B491" s="28" t="s">
        <v>210</v>
      </c>
      <c r="C491" s="23" t="s">
        <v>163</v>
      </c>
      <c r="D491" s="23" t="s">
        <v>73</v>
      </c>
      <c r="E491" s="35">
        <v>978175</v>
      </c>
      <c r="F491" s="70">
        <v>978175</v>
      </c>
      <c r="G491" s="74">
        <f t="shared" si="8"/>
        <v>100</v>
      </c>
    </row>
    <row r="492" spans="1:7" ht="75">
      <c r="A492" s="32" t="s">
        <v>301</v>
      </c>
      <c r="B492" s="28" t="s">
        <v>210</v>
      </c>
      <c r="C492" s="23" t="s">
        <v>163</v>
      </c>
      <c r="D492" s="23" t="s">
        <v>267</v>
      </c>
      <c r="E492" s="35">
        <v>978175</v>
      </c>
      <c r="F492" s="70">
        <v>978175</v>
      </c>
      <c r="G492" s="74">
        <f t="shared" si="8"/>
        <v>100</v>
      </c>
    </row>
    <row r="493" spans="1:7" ht="30">
      <c r="A493" s="32" t="s">
        <v>302</v>
      </c>
      <c r="B493" s="28" t="s">
        <v>210</v>
      </c>
      <c r="C493" s="23" t="s">
        <v>163</v>
      </c>
      <c r="D493" s="23" t="s">
        <v>268</v>
      </c>
      <c r="E493" s="35">
        <v>978175</v>
      </c>
      <c r="F493" s="70">
        <v>978175</v>
      </c>
      <c r="G493" s="74">
        <f t="shared" si="8"/>
        <v>100</v>
      </c>
    </row>
    <row r="494" spans="1:7" ht="30">
      <c r="A494" s="32" t="s">
        <v>144</v>
      </c>
      <c r="B494" s="28" t="s">
        <v>210</v>
      </c>
      <c r="C494" s="23" t="s">
        <v>580</v>
      </c>
      <c r="D494" s="23" t="s">
        <v>73</v>
      </c>
      <c r="E494" s="35">
        <v>1304232</v>
      </c>
      <c r="F494" s="70">
        <v>1304232</v>
      </c>
      <c r="G494" s="74">
        <f t="shared" si="8"/>
        <v>100</v>
      </c>
    </row>
    <row r="495" spans="1:7" ht="75">
      <c r="A495" s="32" t="s">
        <v>301</v>
      </c>
      <c r="B495" s="28" t="s">
        <v>210</v>
      </c>
      <c r="C495" s="23" t="s">
        <v>580</v>
      </c>
      <c r="D495" s="23" t="s">
        <v>267</v>
      </c>
      <c r="E495" s="35">
        <v>1304232</v>
      </c>
      <c r="F495" s="70">
        <v>1304232</v>
      </c>
      <c r="G495" s="74">
        <f t="shared" si="8"/>
        <v>100</v>
      </c>
    </row>
    <row r="496" spans="1:7" ht="30">
      <c r="A496" s="32" t="s">
        <v>302</v>
      </c>
      <c r="B496" s="28" t="s">
        <v>210</v>
      </c>
      <c r="C496" s="23" t="s">
        <v>580</v>
      </c>
      <c r="D496" s="23" t="s">
        <v>268</v>
      </c>
      <c r="E496" s="35">
        <v>1304232</v>
      </c>
      <c r="F496" s="70">
        <v>1304232</v>
      </c>
      <c r="G496" s="74">
        <f t="shared" si="8"/>
        <v>100</v>
      </c>
    </row>
    <row r="497" spans="1:7" ht="30">
      <c r="A497" s="32" t="s">
        <v>146</v>
      </c>
      <c r="B497" s="28" t="s">
        <v>210</v>
      </c>
      <c r="C497" s="23" t="s">
        <v>581</v>
      </c>
      <c r="D497" s="23" t="s">
        <v>73</v>
      </c>
      <c r="E497" s="35">
        <v>85000</v>
      </c>
      <c r="F497" s="70">
        <v>76070</v>
      </c>
      <c r="G497" s="74">
        <f t="shared" si="8"/>
        <v>89.49411764705883</v>
      </c>
    </row>
    <row r="498" spans="1:7" ht="30">
      <c r="A498" s="32" t="s">
        <v>290</v>
      </c>
      <c r="B498" s="28" t="s">
        <v>210</v>
      </c>
      <c r="C498" s="23" t="s">
        <v>581</v>
      </c>
      <c r="D498" s="23" t="s">
        <v>269</v>
      </c>
      <c r="E498" s="35">
        <v>52070</v>
      </c>
      <c r="F498" s="70">
        <v>52070</v>
      </c>
      <c r="G498" s="74">
        <f t="shared" si="8"/>
        <v>100</v>
      </c>
    </row>
    <row r="499" spans="1:7" ht="30">
      <c r="A499" s="32" t="s">
        <v>291</v>
      </c>
      <c r="B499" s="28" t="s">
        <v>210</v>
      </c>
      <c r="C499" s="23" t="s">
        <v>581</v>
      </c>
      <c r="D499" s="23" t="s">
        <v>270</v>
      </c>
      <c r="E499" s="35">
        <v>52070</v>
      </c>
      <c r="F499" s="70">
        <v>52070</v>
      </c>
      <c r="G499" s="74">
        <f t="shared" si="8"/>
        <v>100</v>
      </c>
    </row>
    <row r="500" spans="1:7" ht="30">
      <c r="A500" s="32" t="s">
        <v>292</v>
      </c>
      <c r="B500" s="28" t="s">
        <v>210</v>
      </c>
      <c r="C500" s="23" t="s">
        <v>581</v>
      </c>
      <c r="D500" s="23" t="s">
        <v>275</v>
      </c>
      <c r="E500" s="35">
        <v>32930</v>
      </c>
      <c r="F500" s="70">
        <v>24000</v>
      </c>
      <c r="G500" s="74">
        <f t="shared" si="8"/>
        <v>72.88187063467963</v>
      </c>
    </row>
    <row r="501" spans="1:7" ht="30">
      <c r="A501" s="32" t="s">
        <v>317</v>
      </c>
      <c r="B501" s="28" t="s">
        <v>210</v>
      </c>
      <c r="C501" s="23" t="s">
        <v>581</v>
      </c>
      <c r="D501" s="23" t="s">
        <v>296</v>
      </c>
      <c r="E501" s="35">
        <v>32930</v>
      </c>
      <c r="F501" s="70">
        <v>24000</v>
      </c>
      <c r="G501" s="74">
        <f t="shared" si="8"/>
        <v>72.88187063467963</v>
      </c>
    </row>
    <row r="502" spans="1:7" ht="30">
      <c r="A502" s="32" t="s">
        <v>147</v>
      </c>
      <c r="B502" s="28" t="s">
        <v>210</v>
      </c>
      <c r="C502" s="23" t="s">
        <v>582</v>
      </c>
      <c r="D502" s="23" t="s">
        <v>73</v>
      </c>
      <c r="E502" s="35">
        <v>175000</v>
      </c>
      <c r="F502" s="70">
        <v>175000</v>
      </c>
      <c r="G502" s="74">
        <f t="shared" si="8"/>
        <v>100</v>
      </c>
    </row>
    <row r="503" spans="1:7" ht="30">
      <c r="A503" s="32" t="s">
        <v>292</v>
      </c>
      <c r="B503" s="28" t="s">
        <v>210</v>
      </c>
      <c r="C503" s="23" t="s">
        <v>582</v>
      </c>
      <c r="D503" s="23" t="s">
        <v>275</v>
      </c>
      <c r="E503" s="35">
        <v>175000</v>
      </c>
      <c r="F503" s="70">
        <v>175000</v>
      </c>
      <c r="G503" s="74">
        <f t="shared" si="8"/>
        <v>100</v>
      </c>
    </row>
    <row r="504" spans="1:7" ht="30">
      <c r="A504" s="32" t="s">
        <v>317</v>
      </c>
      <c r="B504" s="28" t="s">
        <v>210</v>
      </c>
      <c r="C504" s="23" t="s">
        <v>582</v>
      </c>
      <c r="D504" s="23" t="s">
        <v>296</v>
      </c>
      <c r="E504" s="35">
        <v>175000</v>
      </c>
      <c r="F504" s="70">
        <v>175000</v>
      </c>
      <c r="G504" s="74">
        <f t="shared" si="8"/>
        <v>100</v>
      </c>
    </row>
    <row r="505" spans="1:7" ht="30">
      <c r="A505" s="32" t="s">
        <v>583</v>
      </c>
      <c r="B505" s="28" t="s">
        <v>210</v>
      </c>
      <c r="C505" s="23" t="s">
        <v>584</v>
      </c>
      <c r="D505" s="23" t="s">
        <v>73</v>
      </c>
      <c r="E505" s="35">
        <v>441000</v>
      </c>
      <c r="F505" s="70">
        <v>441000</v>
      </c>
      <c r="G505" s="74">
        <f t="shared" si="8"/>
        <v>100</v>
      </c>
    </row>
    <row r="506" spans="1:7" ht="30">
      <c r="A506" s="32" t="s">
        <v>292</v>
      </c>
      <c r="B506" s="28" t="s">
        <v>210</v>
      </c>
      <c r="C506" s="23" t="s">
        <v>584</v>
      </c>
      <c r="D506" s="23" t="s">
        <v>275</v>
      </c>
      <c r="E506" s="35">
        <v>441000</v>
      </c>
      <c r="F506" s="70">
        <v>441000</v>
      </c>
      <c r="G506" s="74">
        <f t="shared" si="8"/>
        <v>100</v>
      </c>
    </row>
    <row r="507" spans="1:7" ht="15">
      <c r="A507" s="32" t="s">
        <v>318</v>
      </c>
      <c r="B507" s="28" t="s">
        <v>210</v>
      </c>
      <c r="C507" s="23" t="s">
        <v>584</v>
      </c>
      <c r="D507" s="23" t="s">
        <v>206</v>
      </c>
      <c r="E507" s="35">
        <v>441000</v>
      </c>
      <c r="F507" s="70">
        <v>441000</v>
      </c>
      <c r="G507" s="74">
        <f t="shared" si="8"/>
        <v>100</v>
      </c>
    </row>
    <row r="508" spans="1:7" ht="60">
      <c r="A508" s="32" t="s">
        <v>148</v>
      </c>
      <c r="B508" s="28" t="s">
        <v>210</v>
      </c>
      <c r="C508" s="23" t="s">
        <v>585</v>
      </c>
      <c r="D508" s="23" t="s">
        <v>73</v>
      </c>
      <c r="E508" s="35">
        <v>444942.5</v>
      </c>
      <c r="F508" s="70">
        <v>433700.04</v>
      </c>
      <c r="G508" s="74">
        <f t="shared" si="8"/>
        <v>97.47327800783246</v>
      </c>
    </row>
    <row r="509" spans="1:7" ht="30">
      <c r="A509" s="32" t="s">
        <v>290</v>
      </c>
      <c r="B509" s="28" t="s">
        <v>210</v>
      </c>
      <c r="C509" s="23" t="s">
        <v>585</v>
      </c>
      <c r="D509" s="23" t="s">
        <v>269</v>
      </c>
      <c r="E509" s="35">
        <v>230310.5</v>
      </c>
      <c r="F509" s="70">
        <v>220310.04</v>
      </c>
      <c r="G509" s="74">
        <f t="shared" si="8"/>
        <v>95.65783583466668</v>
      </c>
    </row>
    <row r="510" spans="1:7" ht="30">
      <c r="A510" s="32" t="s">
        <v>291</v>
      </c>
      <c r="B510" s="28" t="s">
        <v>210</v>
      </c>
      <c r="C510" s="23" t="s">
        <v>585</v>
      </c>
      <c r="D510" s="23" t="s">
        <v>270</v>
      </c>
      <c r="E510" s="35">
        <v>230310.5</v>
      </c>
      <c r="F510" s="70">
        <v>220310.04</v>
      </c>
      <c r="G510" s="74">
        <f t="shared" si="8"/>
        <v>95.65783583466668</v>
      </c>
    </row>
    <row r="511" spans="1:7" ht="45">
      <c r="A511" s="32" t="s">
        <v>285</v>
      </c>
      <c r="B511" s="28" t="s">
        <v>210</v>
      </c>
      <c r="C511" s="23" t="s">
        <v>585</v>
      </c>
      <c r="D511" s="23" t="s">
        <v>279</v>
      </c>
      <c r="E511" s="35">
        <v>214632</v>
      </c>
      <c r="F511" s="70">
        <v>213390</v>
      </c>
      <c r="G511" s="74">
        <f t="shared" si="8"/>
        <v>99.42133512244213</v>
      </c>
    </row>
    <row r="512" spans="1:7" ht="15">
      <c r="A512" s="32" t="s">
        <v>286</v>
      </c>
      <c r="B512" s="28" t="s">
        <v>210</v>
      </c>
      <c r="C512" s="23" t="s">
        <v>585</v>
      </c>
      <c r="D512" s="23" t="s">
        <v>278</v>
      </c>
      <c r="E512" s="35">
        <v>214632</v>
      </c>
      <c r="F512" s="70">
        <v>213390</v>
      </c>
      <c r="G512" s="74">
        <f t="shared" si="8"/>
        <v>99.42133512244213</v>
      </c>
    </row>
    <row r="513" spans="1:7" ht="30">
      <c r="A513" s="32" t="s">
        <v>145</v>
      </c>
      <c r="B513" s="28" t="s">
        <v>210</v>
      </c>
      <c r="C513" s="23" t="s">
        <v>714</v>
      </c>
      <c r="D513" s="23" t="s">
        <v>73</v>
      </c>
      <c r="E513" s="35">
        <v>23000</v>
      </c>
      <c r="F513" s="70">
        <v>22525.43</v>
      </c>
      <c r="G513" s="74">
        <f t="shared" si="8"/>
        <v>97.93665217391305</v>
      </c>
    </row>
    <row r="514" spans="1:7" ht="30">
      <c r="A514" s="32" t="s">
        <v>290</v>
      </c>
      <c r="B514" s="28" t="s">
        <v>210</v>
      </c>
      <c r="C514" s="23" t="s">
        <v>714</v>
      </c>
      <c r="D514" s="23" t="s">
        <v>269</v>
      </c>
      <c r="E514" s="35">
        <v>23000</v>
      </c>
      <c r="F514" s="70">
        <v>22525.43</v>
      </c>
      <c r="G514" s="74">
        <f t="shared" si="8"/>
        <v>97.93665217391305</v>
      </c>
    </row>
    <row r="515" spans="1:7" ht="30">
      <c r="A515" s="32" t="s">
        <v>291</v>
      </c>
      <c r="B515" s="28" t="s">
        <v>210</v>
      </c>
      <c r="C515" s="23" t="s">
        <v>714</v>
      </c>
      <c r="D515" s="23" t="s">
        <v>270</v>
      </c>
      <c r="E515" s="35">
        <v>23000</v>
      </c>
      <c r="F515" s="70">
        <v>22525.43</v>
      </c>
      <c r="G515" s="74">
        <f t="shared" si="8"/>
        <v>97.93665217391305</v>
      </c>
    </row>
    <row r="516" spans="1:7" ht="15">
      <c r="A516" s="33" t="s">
        <v>586</v>
      </c>
      <c r="B516" s="29" t="s">
        <v>211</v>
      </c>
      <c r="C516" s="24" t="s">
        <v>157</v>
      </c>
      <c r="D516" s="24" t="s">
        <v>73</v>
      </c>
      <c r="E516" s="36">
        <v>81695575.25</v>
      </c>
      <c r="F516" s="71">
        <v>64838177.81</v>
      </c>
      <c r="G516" s="73">
        <f t="shared" si="8"/>
        <v>79.36559307108864</v>
      </c>
    </row>
    <row r="517" spans="1:7" ht="15">
      <c r="A517" s="32" t="s">
        <v>149</v>
      </c>
      <c r="B517" s="28" t="s">
        <v>212</v>
      </c>
      <c r="C517" s="23" t="s">
        <v>157</v>
      </c>
      <c r="D517" s="23" t="s">
        <v>73</v>
      </c>
      <c r="E517" s="35">
        <v>20961685</v>
      </c>
      <c r="F517" s="70">
        <v>20145024.13</v>
      </c>
      <c r="G517" s="74">
        <f t="shared" si="8"/>
        <v>96.104030425035</v>
      </c>
    </row>
    <row r="518" spans="1:7" ht="30">
      <c r="A518" s="32" t="s">
        <v>715</v>
      </c>
      <c r="B518" s="28" t="s">
        <v>212</v>
      </c>
      <c r="C518" s="23" t="s">
        <v>716</v>
      </c>
      <c r="D518" s="23" t="s">
        <v>73</v>
      </c>
      <c r="E518" s="35">
        <v>5207645.95</v>
      </c>
      <c r="F518" s="70">
        <v>4834306.3</v>
      </c>
      <c r="G518" s="74">
        <f t="shared" si="8"/>
        <v>92.83093256368551</v>
      </c>
    </row>
    <row r="519" spans="1:7" ht="45">
      <c r="A519" s="32" t="s">
        <v>285</v>
      </c>
      <c r="B519" s="28" t="s">
        <v>212</v>
      </c>
      <c r="C519" s="23" t="s">
        <v>716</v>
      </c>
      <c r="D519" s="23" t="s">
        <v>279</v>
      </c>
      <c r="E519" s="35">
        <v>5207645.95</v>
      </c>
      <c r="F519" s="70">
        <v>4834306.3</v>
      </c>
      <c r="G519" s="74">
        <f t="shared" si="8"/>
        <v>92.83093256368551</v>
      </c>
    </row>
    <row r="520" spans="1:7" ht="15">
      <c r="A520" s="32" t="s">
        <v>286</v>
      </c>
      <c r="B520" s="28" t="s">
        <v>212</v>
      </c>
      <c r="C520" s="23" t="s">
        <v>716</v>
      </c>
      <c r="D520" s="23" t="s">
        <v>278</v>
      </c>
      <c r="E520" s="35">
        <v>5207645.95</v>
      </c>
      <c r="F520" s="70">
        <v>4834306.3</v>
      </c>
      <c r="G520" s="74">
        <f t="shared" si="8"/>
        <v>92.83093256368551</v>
      </c>
    </row>
    <row r="521" spans="1:7" ht="15">
      <c r="A521" s="32" t="s">
        <v>151</v>
      </c>
      <c r="B521" s="28" t="s">
        <v>212</v>
      </c>
      <c r="C521" s="23" t="s">
        <v>717</v>
      </c>
      <c r="D521" s="23" t="s">
        <v>73</v>
      </c>
      <c r="E521" s="35">
        <v>385250</v>
      </c>
      <c r="F521" s="70">
        <v>385250</v>
      </c>
      <c r="G521" s="74">
        <f t="shared" si="8"/>
        <v>100</v>
      </c>
    </row>
    <row r="522" spans="1:7" ht="45">
      <c r="A522" s="32" t="s">
        <v>285</v>
      </c>
      <c r="B522" s="28" t="s">
        <v>212</v>
      </c>
      <c r="C522" s="23" t="s">
        <v>717</v>
      </c>
      <c r="D522" s="23" t="s">
        <v>279</v>
      </c>
      <c r="E522" s="35">
        <v>385250</v>
      </c>
      <c r="F522" s="70">
        <v>385250</v>
      </c>
      <c r="G522" s="74">
        <f t="shared" si="8"/>
        <v>100</v>
      </c>
    </row>
    <row r="523" spans="1:7" ht="15">
      <c r="A523" s="32" t="s">
        <v>286</v>
      </c>
      <c r="B523" s="28" t="s">
        <v>212</v>
      </c>
      <c r="C523" s="23" t="s">
        <v>717</v>
      </c>
      <c r="D523" s="23" t="s">
        <v>278</v>
      </c>
      <c r="E523" s="35">
        <v>385250</v>
      </c>
      <c r="F523" s="70">
        <v>385250</v>
      </c>
      <c r="G523" s="74">
        <f t="shared" si="8"/>
        <v>100</v>
      </c>
    </row>
    <row r="524" spans="1:7" ht="15">
      <c r="A524" s="32" t="s">
        <v>150</v>
      </c>
      <c r="B524" s="28" t="s">
        <v>212</v>
      </c>
      <c r="C524" s="23" t="s">
        <v>565</v>
      </c>
      <c r="D524" s="23" t="s">
        <v>73</v>
      </c>
      <c r="E524" s="35">
        <v>13703198.04</v>
      </c>
      <c r="F524" s="70">
        <v>13488766.23</v>
      </c>
      <c r="G524" s="74">
        <f t="shared" si="8"/>
        <v>98.43516959052867</v>
      </c>
    </row>
    <row r="525" spans="1:7" ht="45">
      <c r="A525" s="32" t="s">
        <v>285</v>
      </c>
      <c r="B525" s="28" t="s">
        <v>212</v>
      </c>
      <c r="C525" s="23" t="s">
        <v>565</v>
      </c>
      <c r="D525" s="23" t="s">
        <v>279</v>
      </c>
      <c r="E525" s="35">
        <v>13703198.04</v>
      </c>
      <c r="F525" s="70">
        <v>13488766.23</v>
      </c>
      <c r="G525" s="74">
        <f t="shared" si="8"/>
        <v>98.43516959052867</v>
      </c>
    </row>
    <row r="526" spans="1:7" ht="15">
      <c r="A526" s="32" t="s">
        <v>286</v>
      </c>
      <c r="B526" s="28" t="s">
        <v>212</v>
      </c>
      <c r="C526" s="23" t="s">
        <v>565</v>
      </c>
      <c r="D526" s="23" t="s">
        <v>278</v>
      </c>
      <c r="E526" s="35">
        <v>5478868.77</v>
      </c>
      <c r="F526" s="70">
        <v>5264436.96</v>
      </c>
      <c r="G526" s="74">
        <f aca="true" t="shared" si="9" ref="G526:G561">F526/E526*100</f>
        <v>96.0862028458477</v>
      </c>
    </row>
    <row r="527" spans="1:7" ht="15">
      <c r="A527" s="32" t="s">
        <v>287</v>
      </c>
      <c r="B527" s="28" t="s">
        <v>212</v>
      </c>
      <c r="C527" s="23" t="s">
        <v>565</v>
      </c>
      <c r="D527" s="23" t="s">
        <v>284</v>
      </c>
      <c r="E527" s="35">
        <v>8224329.27</v>
      </c>
      <c r="F527" s="70">
        <v>8224329.27</v>
      </c>
      <c r="G527" s="74">
        <f t="shared" si="9"/>
        <v>100</v>
      </c>
    </row>
    <row r="528" spans="1:7" ht="15">
      <c r="A528" s="32" t="s">
        <v>151</v>
      </c>
      <c r="B528" s="28" t="s">
        <v>212</v>
      </c>
      <c r="C528" s="23" t="s">
        <v>587</v>
      </c>
      <c r="D528" s="23" t="s">
        <v>73</v>
      </c>
      <c r="E528" s="35">
        <v>406375</v>
      </c>
      <c r="F528" s="70">
        <v>393123</v>
      </c>
      <c r="G528" s="74">
        <f t="shared" si="9"/>
        <v>96.73897262380807</v>
      </c>
    </row>
    <row r="529" spans="1:7" ht="30">
      <c r="A529" s="32" t="s">
        <v>290</v>
      </c>
      <c r="B529" s="28" t="s">
        <v>212</v>
      </c>
      <c r="C529" s="23" t="s">
        <v>587</v>
      </c>
      <c r="D529" s="23" t="s">
        <v>269</v>
      </c>
      <c r="E529" s="35">
        <v>329047</v>
      </c>
      <c r="F529" s="70">
        <v>327447</v>
      </c>
      <c r="G529" s="74">
        <f t="shared" si="9"/>
        <v>99.51374727622498</v>
      </c>
    </row>
    <row r="530" spans="1:7" ht="30">
      <c r="A530" s="32" t="s">
        <v>291</v>
      </c>
      <c r="B530" s="28" t="s">
        <v>212</v>
      </c>
      <c r="C530" s="23" t="s">
        <v>587</v>
      </c>
      <c r="D530" s="23" t="s">
        <v>270</v>
      </c>
      <c r="E530" s="35">
        <v>329047</v>
      </c>
      <c r="F530" s="70">
        <v>327447</v>
      </c>
      <c r="G530" s="74">
        <f t="shared" si="9"/>
        <v>99.51374727622498</v>
      </c>
    </row>
    <row r="531" spans="1:7" ht="45">
      <c r="A531" s="62" t="s">
        <v>285</v>
      </c>
      <c r="B531" s="30" t="s">
        <v>212</v>
      </c>
      <c r="C531" s="26" t="s">
        <v>587</v>
      </c>
      <c r="D531" s="26" t="s">
        <v>279</v>
      </c>
      <c r="E531" s="63">
        <v>77328</v>
      </c>
      <c r="F531" s="72">
        <v>65676</v>
      </c>
      <c r="G531" s="74">
        <f t="shared" si="9"/>
        <v>84.93171942892613</v>
      </c>
    </row>
    <row r="532" spans="1:7" ht="15">
      <c r="A532" s="67" t="s">
        <v>286</v>
      </c>
      <c r="B532" s="65" t="s">
        <v>212</v>
      </c>
      <c r="C532" s="65" t="s">
        <v>587</v>
      </c>
      <c r="D532" s="65" t="s">
        <v>278</v>
      </c>
      <c r="E532" s="74">
        <v>77328</v>
      </c>
      <c r="F532" s="78">
        <v>65676</v>
      </c>
      <c r="G532" s="74">
        <f t="shared" si="9"/>
        <v>84.93171942892613</v>
      </c>
    </row>
    <row r="533" spans="1:7" ht="30">
      <c r="A533" s="67" t="s">
        <v>588</v>
      </c>
      <c r="B533" s="65" t="s">
        <v>212</v>
      </c>
      <c r="C533" s="65" t="s">
        <v>589</v>
      </c>
      <c r="D533" s="65" t="s">
        <v>73</v>
      </c>
      <c r="E533" s="74">
        <v>1259216.01</v>
      </c>
      <c r="F533" s="78">
        <v>1043578.6</v>
      </c>
      <c r="G533" s="74">
        <f t="shared" si="9"/>
        <v>82.87526458625632</v>
      </c>
    </row>
    <row r="534" spans="1:7" ht="75">
      <c r="A534" s="67" t="s">
        <v>301</v>
      </c>
      <c r="B534" s="65" t="s">
        <v>212</v>
      </c>
      <c r="C534" s="65" t="s">
        <v>589</v>
      </c>
      <c r="D534" s="65" t="s">
        <v>267</v>
      </c>
      <c r="E534" s="74">
        <v>1123804.01</v>
      </c>
      <c r="F534" s="78">
        <v>951936.6</v>
      </c>
      <c r="G534" s="74">
        <f t="shared" si="9"/>
        <v>84.70663848227414</v>
      </c>
    </row>
    <row r="535" spans="1:7" ht="30">
      <c r="A535" s="67" t="s">
        <v>303</v>
      </c>
      <c r="B535" s="65" t="s">
        <v>212</v>
      </c>
      <c r="C535" s="65" t="s">
        <v>589</v>
      </c>
      <c r="D535" s="65" t="s">
        <v>277</v>
      </c>
      <c r="E535" s="74">
        <v>1123804.01</v>
      </c>
      <c r="F535" s="78">
        <v>951936.6</v>
      </c>
      <c r="G535" s="74">
        <f t="shared" si="9"/>
        <v>84.70663848227414</v>
      </c>
    </row>
    <row r="536" spans="1:7" ht="30">
      <c r="A536" s="67" t="s">
        <v>290</v>
      </c>
      <c r="B536" s="65" t="s">
        <v>212</v>
      </c>
      <c r="C536" s="65" t="s">
        <v>589</v>
      </c>
      <c r="D536" s="65" t="s">
        <v>269</v>
      </c>
      <c r="E536" s="74">
        <v>135412</v>
      </c>
      <c r="F536" s="78">
        <v>91642</v>
      </c>
      <c r="G536" s="74">
        <f t="shared" si="9"/>
        <v>67.67642454139958</v>
      </c>
    </row>
    <row r="537" spans="1:7" ht="30">
      <c r="A537" s="67" t="s">
        <v>291</v>
      </c>
      <c r="B537" s="65" t="s">
        <v>212</v>
      </c>
      <c r="C537" s="65" t="s">
        <v>589</v>
      </c>
      <c r="D537" s="65" t="s">
        <v>270</v>
      </c>
      <c r="E537" s="74">
        <v>135412</v>
      </c>
      <c r="F537" s="78">
        <v>91642</v>
      </c>
      <c r="G537" s="74">
        <f t="shared" si="9"/>
        <v>67.67642454139958</v>
      </c>
    </row>
    <row r="538" spans="1:7" ht="15">
      <c r="A538" s="67" t="s">
        <v>718</v>
      </c>
      <c r="B538" s="65" t="s">
        <v>719</v>
      </c>
      <c r="C538" s="65" t="s">
        <v>157</v>
      </c>
      <c r="D538" s="65" t="s">
        <v>73</v>
      </c>
      <c r="E538" s="74">
        <v>60733890.25</v>
      </c>
      <c r="F538" s="78">
        <v>44693153.68</v>
      </c>
      <c r="G538" s="74">
        <f t="shared" si="9"/>
        <v>73.58849152594831</v>
      </c>
    </row>
    <row r="539" spans="1:7" ht="30">
      <c r="A539" s="67" t="s">
        <v>715</v>
      </c>
      <c r="B539" s="65" t="s">
        <v>719</v>
      </c>
      <c r="C539" s="65" t="s">
        <v>716</v>
      </c>
      <c r="D539" s="65" t="s">
        <v>73</v>
      </c>
      <c r="E539" s="74">
        <v>18329850.25</v>
      </c>
      <c r="F539" s="78">
        <v>2289113.68</v>
      </c>
      <c r="G539" s="74">
        <f t="shared" si="9"/>
        <v>12.488447252862855</v>
      </c>
    </row>
    <row r="540" spans="1:7" ht="45">
      <c r="A540" s="67" t="s">
        <v>285</v>
      </c>
      <c r="B540" s="65" t="s">
        <v>719</v>
      </c>
      <c r="C540" s="65" t="s">
        <v>716</v>
      </c>
      <c r="D540" s="65" t="s">
        <v>279</v>
      </c>
      <c r="E540" s="74">
        <v>18329850.25</v>
      </c>
      <c r="F540" s="78">
        <v>2289113.68</v>
      </c>
      <c r="G540" s="74">
        <f t="shared" si="9"/>
        <v>12.488447252862855</v>
      </c>
    </row>
    <row r="541" spans="1:7" ht="15">
      <c r="A541" s="67" t="s">
        <v>286</v>
      </c>
      <c r="B541" s="65" t="s">
        <v>719</v>
      </c>
      <c r="C541" s="65" t="s">
        <v>716</v>
      </c>
      <c r="D541" s="65" t="s">
        <v>278</v>
      </c>
      <c r="E541" s="74">
        <v>18329850.25</v>
      </c>
      <c r="F541" s="78">
        <v>2289113.68</v>
      </c>
      <c r="G541" s="74">
        <f t="shared" si="9"/>
        <v>12.488447252862855</v>
      </c>
    </row>
    <row r="542" spans="1:7" ht="30">
      <c r="A542" s="67" t="s">
        <v>720</v>
      </c>
      <c r="B542" s="65" t="s">
        <v>719</v>
      </c>
      <c r="C542" s="65" t="s">
        <v>721</v>
      </c>
      <c r="D542" s="65" t="s">
        <v>73</v>
      </c>
      <c r="E542" s="74">
        <v>42404040</v>
      </c>
      <c r="F542" s="78">
        <v>42404040</v>
      </c>
      <c r="G542" s="74">
        <f t="shared" si="9"/>
        <v>100</v>
      </c>
    </row>
    <row r="543" spans="1:7" ht="45">
      <c r="A543" s="67" t="s">
        <v>285</v>
      </c>
      <c r="B543" s="65" t="s">
        <v>719</v>
      </c>
      <c r="C543" s="65" t="s">
        <v>721</v>
      </c>
      <c r="D543" s="65" t="s">
        <v>279</v>
      </c>
      <c r="E543" s="74">
        <v>42404040</v>
      </c>
      <c r="F543" s="78">
        <v>42404040</v>
      </c>
      <c r="G543" s="74">
        <f t="shared" si="9"/>
        <v>100</v>
      </c>
    </row>
    <row r="544" spans="1:7" ht="15">
      <c r="A544" s="67" t="s">
        <v>286</v>
      </c>
      <c r="B544" s="65" t="s">
        <v>719</v>
      </c>
      <c r="C544" s="65" t="s">
        <v>721</v>
      </c>
      <c r="D544" s="65" t="s">
        <v>278</v>
      </c>
      <c r="E544" s="74">
        <v>42404040</v>
      </c>
      <c r="F544" s="78">
        <v>42404040</v>
      </c>
      <c r="G544" s="74">
        <f t="shared" si="9"/>
        <v>100</v>
      </c>
    </row>
    <row r="545" spans="1:7" ht="28.5">
      <c r="A545" s="93" t="s">
        <v>590</v>
      </c>
      <c r="B545" s="64" t="s">
        <v>213</v>
      </c>
      <c r="C545" s="64" t="s">
        <v>157</v>
      </c>
      <c r="D545" s="64" t="s">
        <v>73</v>
      </c>
      <c r="E545" s="94">
        <v>4811930.24</v>
      </c>
      <c r="F545" s="95">
        <v>4811869.64</v>
      </c>
      <c r="G545" s="94">
        <f t="shared" si="9"/>
        <v>99.99874063012184</v>
      </c>
    </row>
    <row r="546" spans="1:7" ht="30">
      <c r="A546" s="67" t="s">
        <v>152</v>
      </c>
      <c r="B546" s="65" t="s">
        <v>214</v>
      </c>
      <c r="C546" s="65" t="s">
        <v>157</v>
      </c>
      <c r="D546" s="65" t="s">
        <v>73</v>
      </c>
      <c r="E546" s="74">
        <v>4811930.24</v>
      </c>
      <c r="F546" s="78">
        <v>4811869.64</v>
      </c>
      <c r="G546" s="74">
        <f t="shared" si="9"/>
        <v>99.99874063012184</v>
      </c>
    </row>
    <row r="547" spans="1:7" ht="15">
      <c r="A547" s="67" t="s">
        <v>153</v>
      </c>
      <c r="B547" s="65" t="s">
        <v>214</v>
      </c>
      <c r="C547" s="65" t="s">
        <v>591</v>
      </c>
      <c r="D547" s="65" t="s">
        <v>73</v>
      </c>
      <c r="E547" s="74">
        <v>4811930.24</v>
      </c>
      <c r="F547" s="78">
        <v>4811869.64</v>
      </c>
      <c r="G547" s="74">
        <f t="shared" si="9"/>
        <v>99.99874063012184</v>
      </c>
    </row>
    <row r="548" spans="1:7" ht="30">
      <c r="A548" s="67" t="s">
        <v>319</v>
      </c>
      <c r="B548" s="65" t="s">
        <v>214</v>
      </c>
      <c r="C548" s="65" t="s">
        <v>591</v>
      </c>
      <c r="D548" s="65" t="s">
        <v>297</v>
      </c>
      <c r="E548" s="74">
        <v>4811930.24</v>
      </c>
      <c r="F548" s="78">
        <v>4811869.64</v>
      </c>
      <c r="G548" s="74">
        <f t="shared" si="9"/>
        <v>99.99874063012184</v>
      </c>
    </row>
    <row r="549" spans="1:7" ht="15">
      <c r="A549" s="67" t="s">
        <v>320</v>
      </c>
      <c r="B549" s="65" t="s">
        <v>214</v>
      </c>
      <c r="C549" s="65" t="s">
        <v>591</v>
      </c>
      <c r="D549" s="65" t="s">
        <v>215</v>
      </c>
      <c r="E549" s="74">
        <v>4811930.24</v>
      </c>
      <c r="F549" s="78">
        <v>4811869.64</v>
      </c>
      <c r="G549" s="74">
        <f t="shared" si="9"/>
        <v>99.99874063012184</v>
      </c>
    </row>
    <row r="550" spans="1:7" ht="42.75">
      <c r="A550" s="93" t="s">
        <v>592</v>
      </c>
      <c r="B550" s="64" t="s">
        <v>216</v>
      </c>
      <c r="C550" s="64" t="s">
        <v>157</v>
      </c>
      <c r="D550" s="64" t="s">
        <v>73</v>
      </c>
      <c r="E550" s="94">
        <v>14884500</v>
      </c>
      <c r="F550" s="95">
        <v>14686400</v>
      </c>
      <c r="G550" s="94">
        <f t="shared" si="9"/>
        <v>98.66908529006685</v>
      </c>
    </row>
    <row r="551" spans="1:7" ht="45">
      <c r="A551" s="67" t="s">
        <v>154</v>
      </c>
      <c r="B551" s="65" t="s">
        <v>217</v>
      </c>
      <c r="C551" s="65" t="s">
        <v>157</v>
      </c>
      <c r="D551" s="65" t="s">
        <v>73</v>
      </c>
      <c r="E551" s="74">
        <v>4895000</v>
      </c>
      <c r="F551" s="78">
        <v>4895000</v>
      </c>
      <c r="G551" s="74">
        <f t="shared" si="9"/>
        <v>100</v>
      </c>
    </row>
    <row r="552" spans="1:7" ht="45">
      <c r="A552" s="67" t="s">
        <v>321</v>
      </c>
      <c r="B552" s="65" t="s">
        <v>217</v>
      </c>
      <c r="C552" s="65" t="s">
        <v>329</v>
      </c>
      <c r="D552" s="65" t="s">
        <v>73</v>
      </c>
      <c r="E552" s="74">
        <v>2395000</v>
      </c>
      <c r="F552" s="78">
        <v>2395000</v>
      </c>
      <c r="G552" s="74">
        <f t="shared" si="9"/>
        <v>100</v>
      </c>
    </row>
    <row r="553" spans="1:7" ht="15">
      <c r="A553" s="67" t="s">
        <v>295</v>
      </c>
      <c r="B553" s="65" t="s">
        <v>217</v>
      </c>
      <c r="C553" s="65" t="s">
        <v>329</v>
      </c>
      <c r="D553" s="65" t="s">
        <v>276</v>
      </c>
      <c r="E553" s="74">
        <v>2395000</v>
      </c>
      <c r="F553" s="78">
        <v>2395000</v>
      </c>
      <c r="G553" s="74">
        <f t="shared" si="9"/>
        <v>100</v>
      </c>
    </row>
    <row r="554" spans="1:7" ht="15">
      <c r="A554" s="67" t="s">
        <v>322</v>
      </c>
      <c r="B554" s="65" t="s">
        <v>217</v>
      </c>
      <c r="C554" s="65" t="s">
        <v>329</v>
      </c>
      <c r="D554" s="65" t="s">
        <v>298</v>
      </c>
      <c r="E554" s="74">
        <v>2395000</v>
      </c>
      <c r="F554" s="78">
        <v>2395000</v>
      </c>
      <c r="G554" s="74">
        <f t="shared" si="9"/>
        <v>100</v>
      </c>
    </row>
    <row r="555" spans="1:7" ht="45">
      <c r="A555" s="67" t="s">
        <v>323</v>
      </c>
      <c r="B555" s="65" t="s">
        <v>217</v>
      </c>
      <c r="C555" s="65" t="s">
        <v>593</v>
      </c>
      <c r="D555" s="65" t="s">
        <v>73</v>
      </c>
      <c r="E555" s="74">
        <v>2500000</v>
      </c>
      <c r="F555" s="78">
        <v>2500000</v>
      </c>
      <c r="G555" s="74">
        <f t="shared" si="9"/>
        <v>100</v>
      </c>
    </row>
    <row r="556" spans="1:7" ht="15">
      <c r="A556" s="67" t="s">
        <v>295</v>
      </c>
      <c r="B556" s="65" t="s">
        <v>217</v>
      </c>
      <c r="C556" s="65" t="s">
        <v>593</v>
      </c>
      <c r="D556" s="65" t="s">
        <v>276</v>
      </c>
      <c r="E556" s="74">
        <v>2500000</v>
      </c>
      <c r="F556" s="78">
        <v>2500000</v>
      </c>
      <c r="G556" s="74">
        <f t="shared" si="9"/>
        <v>100</v>
      </c>
    </row>
    <row r="557" spans="1:7" ht="15">
      <c r="A557" s="67" t="s">
        <v>322</v>
      </c>
      <c r="B557" s="65" t="s">
        <v>217</v>
      </c>
      <c r="C557" s="65" t="s">
        <v>593</v>
      </c>
      <c r="D557" s="65" t="s">
        <v>298</v>
      </c>
      <c r="E557" s="74">
        <v>2500000</v>
      </c>
      <c r="F557" s="78">
        <v>2500000</v>
      </c>
      <c r="G557" s="74">
        <f t="shared" si="9"/>
        <v>100</v>
      </c>
    </row>
    <row r="558" spans="1:7" ht="15">
      <c r="A558" s="67" t="s">
        <v>722</v>
      </c>
      <c r="B558" s="65" t="s">
        <v>723</v>
      </c>
      <c r="C558" s="65" t="s">
        <v>157</v>
      </c>
      <c r="D558" s="65" t="s">
        <v>73</v>
      </c>
      <c r="E558" s="74">
        <v>9989500</v>
      </c>
      <c r="F558" s="78">
        <v>9791400</v>
      </c>
      <c r="G558" s="74">
        <f t="shared" si="9"/>
        <v>98.01691776365183</v>
      </c>
    </row>
    <row r="559" spans="1:7" ht="45">
      <c r="A559" s="67" t="s">
        <v>252</v>
      </c>
      <c r="B559" s="65" t="s">
        <v>723</v>
      </c>
      <c r="C559" s="65" t="s">
        <v>506</v>
      </c>
      <c r="D559" s="65" t="s">
        <v>73</v>
      </c>
      <c r="E559" s="74">
        <v>9989500</v>
      </c>
      <c r="F559" s="78">
        <v>9791400</v>
      </c>
      <c r="G559" s="74">
        <f t="shared" si="9"/>
        <v>98.01691776365183</v>
      </c>
    </row>
    <row r="560" spans="1:7" ht="15">
      <c r="A560" s="67" t="s">
        <v>295</v>
      </c>
      <c r="B560" s="65" t="s">
        <v>723</v>
      </c>
      <c r="C560" s="65" t="s">
        <v>506</v>
      </c>
      <c r="D560" s="65" t="s">
        <v>276</v>
      </c>
      <c r="E560" s="74">
        <v>9989500</v>
      </c>
      <c r="F560" s="78">
        <v>9791400</v>
      </c>
      <c r="G560" s="74">
        <f t="shared" si="9"/>
        <v>98.01691776365183</v>
      </c>
    </row>
    <row r="561" spans="1:7" ht="15">
      <c r="A561" s="67" t="s">
        <v>322</v>
      </c>
      <c r="B561" s="65" t="s">
        <v>723</v>
      </c>
      <c r="C561" s="65" t="s">
        <v>506</v>
      </c>
      <c r="D561" s="65" t="s">
        <v>298</v>
      </c>
      <c r="E561" s="74">
        <v>9989500</v>
      </c>
      <c r="F561" s="78">
        <v>9791400</v>
      </c>
      <c r="G561" s="74">
        <f t="shared" si="9"/>
        <v>98.01691776365183</v>
      </c>
    </row>
    <row r="562" spans="1:7" ht="15.75">
      <c r="A562" s="68" t="s">
        <v>594</v>
      </c>
      <c r="B562" s="66"/>
      <c r="C562" s="66"/>
      <c r="D562" s="66"/>
      <c r="E562" s="75">
        <v>1435859920.52</v>
      </c>
      <c r="F562" s="79">
        <v>1394350368.78</v>
      </c>
      <c r="G562" s="75">
        <f>F562/E562*100</f>
        <v>97.10908068769221</v>
      </c>
    </row>
  </sheetData>
  <sheetProtection/>
  <mergeCells count="11">
    <mergeCell ref="F1:G1"/>
    <mergeCell ref="F2:G2"/>
    <mergeCell ref="F3:G3"/>
    <mergeCell ref="F4:G4"/>
    <mergeCell ref="F9:F10"/>
    <mergeCell ref="G9:G10"/>
    <mergeCell ref="A6:G6"/>
    <mergeCell ref="A7:G7"/>
    <mergeCell ref="A9:A10"/>
    <mergeCell ref="B9:D10"/>
    <mergeCell ref="E9:E10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66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4"/>
  <sheetViews>
    <sheetView tabSelected="1" zoomScalePageLayoutView="0" workbookViewId="0" topLeftCell="A2">
      <selection activeCell="F4" sqref="F4"/>
    </sheetView>
  </sheetViews>
  <sheetFormatPr defaultColWidth="9.140625" defaultRowHeight="15"/>
  <cols>
    <col min="1" max="1" width="45.28125" style="1" customWidth="1"/>
    <col min="2" max="2" width="5.8515625" style="1" customWidth="1"/>
    <col min="3" max="3" width="6.421875" style="1" customWidth="1"/>
    <col min="4" max="4" width="12.8515625" style="1" customWidth="1"/>
    <col min="5" max="5" width="8.00390625" style="1" customWidth="1"/>
    <col min="6" max="6" width="22.28125" style="1" customWidth="1"/>
    <col min="7" max="7" width="21.8515625" style="1" customWidth="1"/>
    <col min="8" max="8" width="24.57421875" style="1" customWidth="1"/>
    <col min="9" max="9" width="9.140625" style="1" hidden="1" customWidth="1"/>
    <col min="10" max="10" width="18.00390625" style="1" customWidth="1"/>
    <col min="11" max="11" width="5.140625" style="1" customWidth="1"/>
    <col min="12" max="12" width="20.8515625" style="1" customWidth="1"/>
    <col min="13" max="13" width="15.7109375" style="1" customWidth="1"/>
    <col min="14" max="14" width="9.140625" style="1" hidden="1" customWidth="1"/>
    <col min="15" max="16" width="14.421875" style="1" customWidth="1"/>
    <col min="17" max="21" width="9.140625" style="1" hidden="1" customWidth="1"/>
    <col min="22" max="22" width="13.421875" style="1" customWidth="1"/>
    <col min="23" max="23" width="9.140625" style="1" hidden="1" customWidth="1"/>
    <col min="24" max="24" width="14.140625" style="1" customWidth="1"/>
    <col min="25" max="25" width="9.140625" style="1" hidden="1" customWidth="1"/>
    <col min="26" max="26" width="9.7109375" style="1" customWidth="1"/>
    <col min="27" max="16384" width="9.140625" style="1" customWidth="1"/>
  </cols>
  <sheetData>
    <row r="1" spans="1:26" ht="15" hidden="1">
      <c r="A1" s="4"/>
      <c r="B1" s="5"/>
      <c r="C1" s="5"/>
      <c r="D1" s="6"/>
      <c r="E1" s="6"/>
      <c r="F1" s="6"/>
      <c r="G1" s="6"/>
      <c r="H1" s="6"/>
      <c r="I1" s="6" t="s">
        <v>71</v>
      </c>
      <c r="J1" s="5"/>
      <c r="K1" s="5"/>
      <c r="L1" s="5"/>
      <c r="M1" s="6"/>
      <c r="N1" s="6" t="s">
        <v>71</v>
      </c>
      <c r="O1" s="6"/>
      <c r="P1" s="6"/>
      <c r="Q1" s="6" t="s">
        <v>71</v>
      </c>
      <c r="R1" s="6" t="s">
        <v>71</v>
      </c>
      <c r="S1" s="6" t="s">
        <v>71</v>
      </c>
      <c r="T1" s="6" t="s">
        <v>71</v>
      </c>
      <c r="U1" s="6" t="s">
        <v>71</v>
      </c>
      <c r="V1" s="6"/>
      <c r="W1" s="6" t="s">
        <v>71</v>
      </c>
      <c r="X1" s="6"/>
      <c r="Y1" s="6" t="s">
        <v>71</v>
      </c>
      <c r="Z1" s="2" t="s">
        <v>72</v>
      </c>
    </row>
    <row r="2" spans="6:8" ht="15">
      <c r="F2" s="7"/>
      <c r="G2" s="142" t="s">
        <v>464</v>
      </c>
      <c r="H2" s="142"/>
    </row>
    <row r="3" spans="6:8" ht="15">
      <c r="F3" s="76"/>
      <c r="G3" s="142" t="s">
        <v>266</v>
      </c>
      <c r="H3" s="142"/>
    </row>
    <row r="4" spans="6:8" ht="15">
      <c r="F4" s="7"/>
      <c r="G4" s="142" t="s">
        <v>265</v>
      </c>
      <c r="H4" s="142"/>
    </row>
    <row r="5" spans="7:8" ht="15">
      <c r="G5" s="142" t="s">
        <v>595</v>
      </c>
      <c r="H5" s="142"/>
    </row>
    <row r="6" spans="7:8" ht="15">
      <c r="G6" s="9"/>
      <c r="H6" s="9"/>
    </row>
    <row r="7" spans="1:8" ht="15">
      <c r="A7" s="131" t="s">
        <v>727</v>
      </c>
      <c r="B7" s="131"/>
      <c r="C7" s="131"/>
      <c r="D7" s="131"/>
      <c r="E7" s="131"/>
      <c r="F7" s="131"/>
      <c r="G7" s="131"/>
      <c r="H7" s="131"/>
    </row>
    <row r="8" spans="7:8" ht="15">
      <c r="G8" s="9"/>
      <c r="H8" s="9"/>
    </row>
    <row r="9" spans="1:8" ht="15">
      <c r="A9" s="145" t="s">
        <v>74</v>
      </c>
      <c r="B9" s="145" t="s">
        <v>229</v>
      </c>
      <c r="C9" s="145"/>
      <c r="D9" s="145"/>
      <c r="E9" s="145"/>
      <c r="F9" s="145" t="s">
        <v>728</v>
      </c>
      <c r="G9" s="145" t="s">
        <v>729</v>
      </c>
      <c r="H9" s="148" t="s">
        <v>218</v>
      </c>
    </row>
    <row r="10" spans="1:8" ht="96.75" customHeight="1">
      <c r="A10" s="145"/>
      <c r="B10" s="145"/>
      <c r="C10" s="145"/>
      <c r="D10" s="145"/>
      <c r="E10" s="145"/>
      <c r="F10" s="145"/>
      <c r="G10" s="145"/>
      <c r="H10" s="148"/>
    </row>
    <row r="11" spans="1:8" ht="42.75">
      <c r="A11" s="38" t="s">
        <v>596</v>
      </c>
      <c r="B11" s="41" t="s">
        <v>222</v>
      </c>
      <c r="C11" s="41" t="s">
        <v>445</v>
      </c>
      <c r="D11" s="41" t="s">
        <v>157</v>
      </c>
      <c r="E11" s="41" t="s">
        <v>73</v>
      </c>
      <c r="F11" s="43">
        <v>32819956.98</v>
      </c>
      <c r="G11" s="43">
        <v>32349007.89</v>
      </c>
      <c r="H11" s="81">
        <f>G11/F11*100</f>
        <v>98.56505268947492</v>
      </c>
    </row>
    <row r="12" spans="1:8" ht="15">
      <c r="A12" s="40" t="s">
        <v>597</v>
      </c>
      <c r="B12" s="39" t="s">
        <v>222</v>
      </c>
      <c r="C12" s="39" t="s">
        <v>156</v>
      </c>
      <c r="D12" s="39" t="s">
        <v>157</v>
      </c>
      <c r="E12" s="39" t="s">
        <v>73</v>
      </c>
      <c r="F12" s="42">
        <v>13123526.74</v>
      </c>
      <c r="G12" s="42">
        <v>12850738.25</v>
      </c>
      <c r="H12" s="80">
        <f aca="true" t="shared" si="0" ref="H12:H69">G12/F12*100</f>
        <v>97.9213781828283</v>
      </c>
    </row>
    <row r="13" spans="1:8" ht="45">
      <c r="A13" s="40" t="s">
        <v>330</v>
      </c>
      <c r="B13" s="39" t="s">
        <v>222</v>
      </c>
      <c r="C13" s="39" t="s">
        <v>161</v>
      </c>
      <c r="D13" s="39" t="s">
        <v>157</v>
      </c>
      <c r="E13" s="39" t="s">
        <v>73</v>
      </c>
      <c r="F13" s="42">
        <v>13123526.74</v>
      </c>
      <c r="G13" s="42">
        <v>12850738.25</v>
      </c>
      <c r="H13" s="80">
        <f t="shared" si="0"/>
        <v>97.9213781828283</v>
      </c>
    </row>
    <row r="14" spans="1:8" ht="75">
      <c r="A14" s="40" t="s">
        <v>730</v>
      </c>
      <c r="B14" s="39" t="s">
        <v>222</v>
      </c>
      <c r="C14" s="39" t="s">
        <v>161</v>
      </c>
      <c r="D14" s="39" t="s">
        <v>657</v>
      </c>
      <c r="E14" s="39" t="s">
        <v>73</v>
      </c>
      <c r="F14" s="42">
        <v>289044</v>
      </c>
      <c r="G14" s="42">
        <v>289044</v>
      </c>
      <c r="H14" s="80">
        <f t="shared" si="0"/>
        <v>100</v>
      </c>
    </row>
    <row r="15" spans="1:8" ht="90">
      <c r="A15" s="40" t="s">
        <v>332</v>
      </c>
      <c r="B15" s="39" t="s">
        <v>222</v>
      </c>
      <c r="C15" s="39" t="s">
        <v>161</v>
      </c>
      <c r="D15" s="39" t="s">
        <v>657</v>
      </c>
      <c r="E15" s="39" t="s">
        <v>267</v>
      </c>
      <c r="F15" s="42">
        <v>289044</v>
      </c>
      <c r="G15" s="42">
        <v>289044</v>
      </c>
      <c r="H15" s="80">
        <f t="shared" si="0"/>
        <v>100</v>
      </c>
    </row>
    <row r="16" spans="1:8" ht="30">
      <c r="A16" s="40" t="s">
        <v>333</v>
      </c>
      <c r="B16" s="39" t="s">
        <v>222</v>
      </c>
      <c r="C16" s="39" t="s">
        <v>161</v>
      </c>
      <c r="D16" s="39" t="s">
        <v>657</v>
      </c>
      <c r="E16" s="39" t="s">
        <v>268</v>
      </c>
      <c r="F16" s="42">
        <v>289044</v>
      </c>
      <c r="G16" s="42">
        <v>289044</v>
      </c>
      <c r="H16" s="80">
        <f t="shared" si="0"/>
        <v>100</v>
      </c>
    </row>
    <row r="17" spans="1:8" ht="45">
      <c r="A17" s="40" t="s">
        <v>331</v>
      </c>
      <c r="B17" s="39" t="s">
        <v>222</v>
      </c>
      <c r="C17" s="39" t="s">
        <v>161</v>
      </c>
      <c r="D17" s="39" t="s">
        <v>479</v>
      </c>
      <c r="E17" s="39" t="s">
        <v>73</v>
      </c>
      <c r="F17" s="42">
        <v>11842761.29</v>
      </c>
      <c r="G17" s="42">
        <v>11775702.07</v>
      </c>
      <c r="H17" s="80">
        <f t="shared" si="0"/>
        <v>99.43375351104457</v>
      </c>
    </row>
    <row r="18" spans="1:8" ht="90">
      <c r="A18" s="40" t="s">
        <v>332</v>
      </c>
      <c r="B18" s="39" t="s">
        <v>222</v>
      </c>
      <c r="C18" s="39" t="s">
        <v>161</v>
      </c>
      <c r="D18" s="39" t="s">
        <v>479</v>
      </c>
      <c r="E18" s="39" t="s">
        <v>267</v>
      </c>
      <c r="F18" s="42">
        <v>11470610.4</v>
      </c>
      <c r="G18" s="42">
        <v>11410126.56</v>
      </c>
      <c r="H18" s="80">
        <f t="shared" si="0"/>
        <v>99.47270600350964</v>
      </c>
    </row>
    <row r="19" spans="1:8" ht="30">
      <c r="A19" s="40" t="s">
        <v>333</v>
      </c>
      <c r="B19" s="39" t="s">
        <v>222</v>
      </c>
      <c r="C19" s="39" t="s">
        <v>161</v>
      </c>
      <c r="D19" s="39" t="s">
        <v>479</v>
      </c>
      <c r="E19" s="39" t="s">
        <v>268</v>
      </c>
      <c r="F19" s="42">
        <v>11470610.4</v>
      </c>
      <c r="G19" s="42">
        <v>11410126.56</v>
      </c>
      <c r="H19" s="80">
        <f t="shared" si="0"/>
        <v>99.47270600350964</v>
      </c>
    </row>
    <row r="20" spans="1:8" ht="45">
      <c r="A20" s="40" t="s">
        <v>334</v>
      </c>
      <c r="B20" s="39" t="s">
        <v>222</v>
      </c>
      <c r="C20" s="39" t="s">
        <v>161</v>
      </c>
      <c r="D20" s="39" t="s">
        <v>479</v>
      </c>
      <c r="E20" s="39" t="s">
        <v>269</v>
      </c>
      <c r="F20" s="42">
        <v>351150.89</v>
      </c>
      <c r="G20" s="42">
        <v>345325.5</v>
      </c>
      <c r="H20" s="80">
        <f t="shared" si="0"/>
        <v>98.34105788540077</v>
      </c>
    </row>
    <row r="21" spans="1:8" ht="45">
      <c r="A21" s="40" t="s">
        <v>335</v>
      </c>
      <c r="B21" s="39" t="s">
        <v>222</v>
      </c>
      <c r="C21" s="39" t="s">
        <v>161</v>
      </c>
      <c r="D21" s="39" t="s">
        <v>479</v>
      </c>
      <c r="E21" s="39" t="s">
        <v>270</v>
      </c>
      <c r="F21" s="42">
        <v>351150.89</v>
      </c>
      <c r="G21" s="42">
        <v>345325.5</v>
      </c>
      <c r="H21" s="80">
        <f t="shared" si="0"/>
        <v>98.34105788540077</v>
      </c>
    </row>
    <row r="22" spans="1:8" ht="15">
      <c r="A22" s="40" t="s">
        <v>336</v>
      </c>
      <c r="B22" s="39" t="s">
        <v>222</v>
      </c>
      <c r="C22" s="39" t="s">
        <v>161</v>
      </c>
      <c r="D22" s="39" t="s">
        <v>479</v>
      </c>
      <c r="E22" s="39" t="s">
        <v>272</v>
      </c>
      <c r="F22" s="42">
        <v>21000</v>
      </c>
      <c r="G22" s="42">
        <v>20250.01</v>
      </c>
      <c r="H22" s="80">
        <f t="shared" si="0"/>
        <v>96.42861904761904</v>
      </c>
    </row>
    <row r="23" spans="1:8" ht="30">
      <c r="A23" s="40" t="s">
        <v>337</v>
      </c>
      <c r="B23" s="39" t="s">
        <v>222</v>
      </c>
      <c r="C23" s="39" t="s">
        <v>161</v>
      </c>
      <c r="D23" s="39" t="s">
        <v>479</v>
      </c>
      <c r="E23" s="39" t="s">
        <v>271</v>
      </c>
      <c r="F23" s="42">
        <v>21000</v>
      </c>
      <c r="G23" s="42">
        <v>20250.01</v>
      </c>
      <c r="H23" s="80">
        <f t="shared" si="0"/>
        <v>96.42861904761904</v>
      </c>
    </row>
    <row r="24" spans="1:8" ht="30">
      <c r="A24" s="40" t="s">
        <v>598</v>
      </c>
      <c r="B24" s="39" t="s">
        <v>222</v>
      </c>
      <c r="C24" s="39" t="s">
        <v>161</v>
      </c>
      <c r="D24" s="39" t="s">
        <v>481</v>
      </c>
      <c r="E24" s="39" t="s">
        <v>73</v>
      </c>
      <c r="F24" s="42">
        <v>887951.45</v>
      </c>
      <c r="G24" s="42">
        <v>682222.18</v>
      </c>
      <c r="H24" s="80">
        <f t="shared" si="0"/>
        <v>76.8310226871075</v>
      </c>
    </row>
    <row r="25" spans="1:8" ht="45">
      <c r="A25" s="40" t="s">
        <v>334</v>
      </c>
      <c r="B25" s="39" t="s">
        <v>222</v>
      </c>
      <c r="C25" s="39" t="s">
        <v>161</v>
      </c>
      <c r="D25" s="39" t="s">
        <v>481</v>
      </c>
      <c r="E25" s="39" t="s">
        <v>269</v>
      </c>
      <c r="F25" s="42">
        <v>887951.45</v>
      </c>
      <c r="G25" s="42">
        <v>682222.18</v>
      </c>
      <c r="H25" s="80">
        <f t="shared" si="0"/>
        <v>76.8310226871075</v>
      </c>
    </row>
    <row r="26" spans="1:8" ht="45">
      <c r="A26" s="40" t="s">
        <v>335</v>
      </c>
      <c r="B26" s="39" t="s">
        <v>222</v>
      </c>
      <c r="C26" s="39" t="s">
        <v>161</v>
      </c>
      <c r="D26" s="39" t="s">
        <v>481</v>
      </c>
      <c r="E26" s="39" t="s">
        <v>270</v>
      </c>
      <c r="F26" s="42">
        <v>887951.45</v>
      </c>
      <c r="G26" s="42">
        <v>682222.18</v>
      </c>
      <c r="H26" s="80">
        <f t="shared" si="0"/>
        <v>76.8310226871075</v>
      </c>
    </row>
    <row r="27" spans="1:8" ht="45">
      <c r="A27" s="40" t="s">
        <v>731</v>
      </c>
      <c r="B27" s="39" t="s">
        <v>222</v>
      </c>
      <c r="C27" s="39" t="s">
        <v>161</v>
      </c>
      <c r="D27" s="39" t="s">
        <v>656</v>
      </c>
      <c r="E27" s="39" t="s">
        <v>73</v>
      </c>
      <c r="F27" s="42">
        <v>103770</v>
      </c>
      <c r="G27" s="42">
        <v>103770</v>
      </c>
      <c r="H27" s="80">
        <f t="shared" si="0"/>
        <v>100</v>
      </c>
    </row>
    <row r="28" spans="1:8" ht="90">
      <c r="A28" s="40" t="s">
        <v>332</v>
      </c>
      <c r="B28" s="39" t="s">
        <v>222</v>
      </c>
      <c r="C28" s="39" t="s">
        <v>161</v>
      </c>
      <c r="D28" s="39" t="s">
        <v>656</v>
      </c>
      <c r="E28" s="39" t="s">
        <v>267</v>
      </c>
      <c r="F28" s="42">
        <v>103770</v>
      </c>
      <c r="G28" s="42">
        <v>103770</v>
      </c>
      <c r="H28" s="80">
        <f t="shared" si="0"/>
        <v>100</v>
      </c>
    </row>
    <row r="29" spans="1:8" ht="30">
      <c r="A29" s="40" t="s">
        <v>333</v>
      </c>
      <c r="B29" s="39" t="s">
        <v>222</v>
      </c>
      <c r="C29" s="39" t="s">
        <v>161</v>
      </c>
      <c r="D29" s="39" t="s">
        <v>656</v>
      </c>
      <c r="E29" s="39" t="s">
        <v>268</v>
      </c>
      <c r="F29" s="42">
        <v>103770</v>
      </c>
      <c r="G29" s="42">
        <v>103770</v>
      </c>
      <c r="H29" s="80">
        <f t="shared" si="0"/>
        <v>100</v>
      </c>
    </row>
    <row r="30" spans="1:8" ht="45">
      <c r="A30" s="40" t="s">
        <v>601</v>
      </c>
      <c r="B30" s="39" t="s">
        <v>222</v>
      </c>
      <c r="C30" s="39" t="s">
        <v>213</v>
      </c>
      <c r="D30" s="39" t="s">
        <v>157</v>
      </c>
      <c r="E30" s="39" t="s">
        <v>73</v>
      </c>
      <c r="F30" s="42">
        <v>4811930.24</v>
      </c>
      <c r="G30" s="42">
        <v>4811869.64</v>
      </c>
      <c r="H30" s="80">
        <f t="shared" si="0"/>
        <v>99.99874063012184</v>
      </c>
    </row>
    <row r="31" spans="1:8" ht="30">
      <c r="A31" s="40" t="s">
        <v>348</v>
      </c>
      <c r="B31" s="39" t="s">
        <v>222</v>
      </c>
      <c r="C31" s="39" t="s">
        <v>214</v>
      </c>
      <c r="D31" s="39" t="s">
        <v>157</v>
      </c>
      <c r="E31" s="39" t="s">
        <v>73</v>
      </c>
      <c r="F31" s="42">
        <v>4811930.24</v>
      </c>
      <c r="G31" s="42">
        <v>4811869.64</v>
      </c>
      <c r="H31" s="80">
        <f t="shared" si="0"/>
        <v>99.99874063012184</v>
      </c>
    </row>
    <row r="32" spans="1:8" ht="15">
      <c r="A32" s="40" t="s">
        <v>349</v>
      </c>
      <c r="B32" s="39" t="s">
        <v>222</v>
      </c>
      <c r="C32" s="39" t="s">
        <v>214</v>
      </c>
      <c r="D32" s="39" t="s">
        <v>591</v>
      </c>
      <c r="E32" s="39" t="s">
        <v>73</v>
      </c>
      <c r="F32" s="42">
        <v>4811930.24</v>
      </c>
      <c r="G32" s="42">
        <v>4811869.64</v>
      </c>
      <c r="H32" s="80">
        <f t="shared" si="0"/>
        <v>99.99874063012184</v>
      </c>
    </row>
    <row r="33" spans="1:8" ht="30">
      <c r="A33" s="40" t="s">
        <v>350</v>
      </c>
      <c r="B33" s="39" t="s">
        <v>222</v>
      </c>
      <c r="C33" s="39" t="s">
        <v>214</v>
      </c>
      <c r="D33" s="39" t="s">
        <v>591</v>
      </c>
      <c r="E33" s="39" t="s">
        <v>297</v>
      </c>
      <c r="F33" s="42">
        <v>4811930.24</v>
      </c>
      <c r="G33" s="42">
        <v>4811869.64</v>
      </c>
      <c r="H33" s="80">
        <f t="shared" si="0"/>
        <v>99.99874063012184</v>
      </c>
    </row>
    <row r="34" spans="1:8" ht="15">
      <c r="A34" s="40" t="s">
        <v>351</v>
      </c>
      <c r="B34" s="39" t="s">
        <v>222</v>
      </c>
      <c r="C34" s="39" t="s">
        <v>214</v>
      </c>
      <c r="D34" s="39" t="s">
        <v>591</v>
      </c>
      <c r="E34" s="39" t="s">
        <v>215</v>
      </c>
      <c r="F34" s="42">
        <v>4811930.24</v>
      </c>
      <c r="G34" s="42">
        <v>4811869.64</v>
      </c>
      <c r="H34" s="80">
        <f t="shared" si="0"/>
        <v>99.99874063012184</v>
      </c>
    </row>
    <row r="35" spans="1:8" ht="60">
      <c r="A35" s="40" t="s">
        <v>602</v>
      </c>
      <c r="B35" s="39" t="s">
        <v>222</v>
      </c>
      <c r="C35" s="39" t="s">
        <v>216</v>
      </c>
      <c r="D35" s="39" t="s">
        <v>157</v>
      </c>
      <c r="E35" s="39" t="s">
        <v>73</v>
      </c>
      <c r="F35" s="42">
        <v>14884500</v>
      </c>
      <c r="G35" s="42">
        <v>14686400</v>
      </c>
      <c r="H35" s="80">
        <f t="shared" si="0"/>
        <v>98.66908529006685</v>
      </c>
    </row>
    <row r="36" spans="1:8" ht="45">
      <c r="A36" s="40" t="s">
        <v>352</v>
      </c>
      <c r="B36" s="39" t="s">
        <v>222</v>
      </c>
      <c r="C36" s="39" t="s">
        <v>217</v>
      </c>
      <c r="D36" s="39" t="s">
        <v>157</v>
      </c>
      <c r="E36" s="39" t="s">
        <v>73</v>
      </c>
      <c r="F36" s="42">
        <v>4895000</v>
      </c>
      <c r="G36" s="42">
        <v>4895000</v>
      </c>
      <c r="H36" s="80">
        <f t="shared" si="0"/>
        <v>100</v>
      </c>
    </row>
    <row r="37" spans="1:8" ht="45">
      <c r="A37" s="40" t="s">
        <v>353</v>
      </c>
      <c r="B37" s="39" t="s">
        <v>222</v>
      </c>
      <c r="C37" s="39" t="s">
        <v>217</v>
      </c>
      <c r="D37" s="39" t="s">
        <v>329</v>
      </c>
      <c r="E37" s="39" t="s">
        <v>73</v>
      </c>
      <c r="F37" s="42">
        <v>2395000</v>
      </c>
      <c r="G37" s="42">
        <v>2395000</v>
      </c>
      <c r="H37" s="80">
        <f t="shared" si="0"/>
        <v>100</v>
      </c>
    </row>
    <row r="38" spans="1:8" ht="15">
      <c r="A38" s="40" t="s">
        <v>341</v>
      </c>
      <c r="B38" s="39" t="s">
        <v>222</v>
      </c>
      <c r="C38" s="39" t="s">
        <v>217</v>
      </c>
      <c r="D38" s="39" t="s">
        <v>329</v>
      </c>
      <c r="E38" s="39" t="s">
        <v>276</v>
      </c>
      <c r="F38" s="42">
        <v>2395000</v>
      </c>
      <c r="G38" s="42">
        <v>2395000</v>
      </c>
      <c r="H38" s="80">
        <f t="shared" si="0"/>
        <v>100</v>
      </c>
    </row>
    <row r="39" spans="1:8" ht="15">
      <c r="A39" s="40" t="s">
        <v>354</v>
      </c>
      <c r="B39" s="39" t="s">
        <v>222</v>
      </c>
      <c r="C39" s="39" t="s">
        <v>217</v>
      </c>
      <c r="D39" s="39" t="s">
        <v>329</v>
      </c>
      <c r="E39" s="39" t="s">
        <v>298</v>
      </c>
      <c r="F39" s="42">
        <v>2395000</v>
      </c>
      <c r="G39" s="42">
        <v>2395000</v>
      </c>
      <c r="H39" s="80">
        <f t="shared" si="0"/>
        <v>100</v>
      </c>
    </row>
    <row r="40" spans="1:8" ht="45">
      <c r="A40" s="40" t="s">
        <v>355</v>
      </c>
      <c r="B40" s="39" t="s">
        <v>222</v>
      </c>
      <c r="C40" s="39" t="s">
        <v>217</v>
      </c>
      <c r="D40" s="39" t="s">
        <v>593</v>
      </c>
      <c r="E40" s="39" t="s">
        <v>73</v>
      </c>
      <c r="F40" s="42">
        <v>2500000</v>
      </c>
      <c r="G40" s="42">
        <v>2500000</v>
      </c>
      <c r="H40" s="80">
        <f t="shared" si="0"/>
        <v>100</v>
      </c>
    </row>
    <row r="41" spans="1:8" ht="15">
      <c r="A41" s="40" t="s">
        <v>341</v>
      </c>
      <c r="B41" s="39" t="s">
        <v>222</v>
      </c>
      <c r="C41" s="39" t="s">
        <v>217</v>
      </c>
      <c r="D41" s="39" t="s">
        <v>593</v>
      </c>
      <c r="E41" s="39" t="s">
        <v>276</v>
      </c>
      <c r="F41" s="42">
        <v>2500000</v>
      </c>
      <c r="G41" s="42">
        <v>2500000</v>
      </c>
      <c r="H41" s="80">
        <f t="shared" si="0"/>
        <v>100</v>
      </c>
    </row>
    <row r="42" spans="1:8" ht="15">
      <c r="A42" s="40" t="s">
        <v>354</v>
      </c>
      <c r="B42" s="39" t="s">
        <v>222</v>
      </c>
      <c r="C42" s="39" t="s">
        <v>217</v>
      </c>
      <c r="D42" s="39" t="s">
        <v>593</v>
      </c>
      <c r="E42" s="39" t="s">
        <v>298</v>
      </c>
      <c r="F42" s="42">
        <v>2500000</v>
      </c>
      <c r="G42" s="42">
        <v>2500000</v>
      </c>
      <c r="H42" s="80">
        <f t="shared" si="0"/>
        <v>100</v>
      </c>
    </row>
    <row r="43" spans="1:8" ht="15">
      <c r="A43" s="40" t="s">
        <v>732</v>
      </c>
      <c r="B43" s="39" t="s">
        <v>222</v>
      </c>
      <c r="C43" s="39" t="s">
        <v>723</v>
      </c>
      <c r="D43" s="39" t="s">
        <v>157</v>
      </c>
      <c r="E43" s="39" t="s">
        <v>73</v>
      </c>
      <c r="F43" s="42">
        <v>9989500</v>
      </c>
      <c r="G43" s="42">
        <v>9791400</v>
      </c>
      <c r="H43" s="80">
        <f t="shared" si="0"/>
        <v>98.01691776365183</v>
      </c>
    </row>
    <row r="44" spans="1:8" ht="45">
      <c r="A44" s="40" t="s">
        <v>339</v>
      </c>
      <c r="B44" s="39" t="s">
        <v>222</v>
      </c>
      <c r="C44" s="39" t="s">
        <v>723</v>
      </c>
      <c r="D44" s="39" t="s">
        <v>506</v>
      </c>
      <c r="E44" s="39" t="s">
        <v>73</v>
      </c>
      <c r="F44" s="42">
        <v>9989500</v>
      </c>
      <c r="G44" s="42">
        <v>9791400</v>
      </c>
      <c r="H44" s="80">
        <f t="shared" si="0"/>
        <v>98.01691776365183</v>
      </c>
    </row>
    <row r="45" spans="1:8" ht="15">
      <c r="A45" s="40" t="s">
        <v>341</v>
      </c>
      <c r="B45" s="39" t="s">
        <v>222</v>
      </c>
      <c r="C45" s="39" t="s">
        <v>723</v>
      </c>
      <c r="D45" s="39" t="s">
        <v>506</v>
      </c>
      <c r="E45" s="39" t="s">
        <v>276</v>
      </c>
      <c r="F45" s="42">
        <v>9989500</v>
      </c>
      <c r="G45" s="42">
        <v>9791400</v>
      </c>
      <c r="H45" s="80">
        <f t="shared" si="0"/>
        <v>98.01691776365183</v>
      </c>
    </row>
    <row r="46" spans="1:8" ht="15">
      <c r="A46" s="40" t="s">
        <v>354</v>
      </c>
      <c r="B46" s="39" t="s">
        <v>222</v>
      </c>
      <c r="C46" s="39" t="s">
        <v>723</v>
      </c>
      <c r="D46" s="39" t="s">
        <v>506</v>
      </c>
      <c r="E46" s="39" t="s">
        <v>298</v>
      </c>
      <c r="F46" s="42">
        <v>9989500</v>
      </c>
      <c r="G46" s="42">
        <v>9791400</v>
      </c>
      <c r="H46" s="80">
        <f t="shared" si="0"/>
        <v>98.01691776365183</v>
      </c>
    </row>
    <row r="47" spans="1:8" ht="42.75">
      <c r="A47" s="38" t="s">
        <v>459</v>
      </c>
      <c r="B47" s="41" t="s">
        <v>223</v>
      </c>
      <c r="C47" s="41" t="s">
        <v>445</v>
      </c>
      <c r="D47" s="41" t="s">
        <v>157</v>
      </c>
      <c r="E47" s="41" t="s">
        <v>73</v>
      </c>
      <c r="F47" s="43">
        <v>193529347.87</v>
      </c>
      <c r="G47" s="43">
        <v>172947788.8</v>
      </c>
      <c r="H47" s="81">
        <f t="shared" si="0"/>
        <v>89.36514833717865</v>
      </c>
    </row>
    <row r="48" spans="1:8" ht="15">
      <c r="A48" s="40" t="s">
        <v>600</v>
      </c>
      <c r="B48" s="39" t="s">
        <v>223</v>
      </c>
      <c r="C48" s="39" t="s">
        <v>171</v>
      </c>
      <c r="D48" s="39" t="s">
        <v>157</v>
      </c>
      <c r="E48" s="39" t="s">
        <v>73</v>
      </c>
      <c r="F48" s="42">
        <v>20000</v>
      </c>
      <c r="G48" s="42">
        <v>20000</v>
      </c>
      <c r="H48" s="80">
        <f t="shared" si="0"/>
        <v>100</v>
      </c>
    </row>
    <row r="49" spans="1:8" ht="30">
      <c r="A49" s="40" t="s">
        <v>356</v>
      </c>
      <c r="B49" s="39" t="s">
        <v>223</v>
      </c>
      <c r="C49" s="39" t="s">
        <v>178</v>
      </c>
      <c r="D49" s="39" t="s">
        <v>157</v>
      </c>
      <c r="E49" s="39" t="s">
        <v>73</v>
      </c>
      <c r="F49" s="42">
        <v>20000</v>
      </c>
      <c r="G49" s="42">
        <v>20000</v>
      </c>
      <c r="H49" s="80">
        <f t="shared" si="0"/>
        <v>100</v>
      </c>
    </row>
    <row r="50" spans="1:8" ht="15">
      <c r="A50" s="40" t="s">
        <v>357</v>
      </c>
      <c r="B50" s="39" t="s">
        <v>223</v>
      </c>
      <c r="C50" s="39" t="s">
        <v>178</v>
      </c>
      <c r="D50" s="39" t="s">
        <v>519</v>
      </c>
      <c r="E50" s="39" t="s">
        <v>73</v>
      </c>
      <c r="F50" s="42">
        <v>20000</v>
      </c>
      <c r="G50" s="42">
        <v>20000</v>
      </c>
      <c r="H50" s="80">
        <f t="shared" si="0"/>
        <v>100</v>
      </c>
    </row>
    <row r="51" spans="1:8" ht="45">
      <c r="A51" s="40" t="s">
        <v>334</v>
      </c>
      <c r="B51" s="39" t="s">
        <v>223</v>
      </c>
      <c r="C51" s="39" t="s">
        <v>178</v>
      </c>
      <c r="D51" s="39" t="s">
        <v>519</v>
      </c>
      <c r="E51" s="39" t="s">
        <v>269</v>
      </c>
      <c r="F51" s="42">
        <v>20000</v>
      </c>
      <c r="G51" s="42">
        <v>20000</v>
      </c>
      <c r="H51" s="80">
        <f t="shared" si="0"/>
        <v>100</v>
      </c>
    </row>
    <row r="52" spans="1:8" ht="45">
      <c r="A52" s="40" t="s">
        <v>335</v>
      </c>
      <c r="B52" s="39" t="s">
        <v>223</v>
      </c>
      <c r="C52" s="39" t="s">
        <v>178</v>
      </c>
      <c r="D52" s="39" t="s">
        <v>519</v>
      </c>
      <c r="E52" s="39" t="s">
        <v>270</v>
      </c>
      <c r="F52" s="42">
        <v>20000</v>
      </c>
      <c r="G52" s="42">
        <v>20000</v>
      </c>
      <c r="H52" s="80">
        <f t="shared" si="0"/>
        <v>100</v>
      </c>
    </row>
    <row r="53" spans="1:8" ht="15">
      <c r="A53" s="40" t="s">
        <v>603</v>
      </c>
      <c r="B53" s="39" t="s">
        <v>223</v>
      </c>
      <c r="C53" s="39" t="s">
        <v>183</v>
      </c>
      <c r="D53" s="39" t="s">
        <v>157</v>
      </c>
      <c r="E53" s="39" t="s">
        <v>73</v>
      </c>
      <c r="F53" s="42">
        <v>30484576.68</v>
      </c>
      <c r="G53" s="42">
        <v>30135595.56</v>
      </c>
      <c r="H53" s="80">
        <f t="shared" si="0"/>
        <v>98.8552207115641</v>
      </c>
    </row>
    <row r="54" spans="1:8" ht="15">
      <c r="A54" s="40" t="s">
        <v>358</v>
      </c>
      <c r="B54" s="39" t="s">
        <v>223</v>
      </c>
      <c r="C54" s="39" t="s">
        <v>324</v>
      </c>
      <c r="D54" s="39" t="s">
        <v>157</v>
      </c>
      <c r="E54" s="39" t="s">
        <v>73</v>
      </c>
      <c r="F54" s="42">
        <v>29907277.91</v>
      </c>
      <c r="G54" s="42">
        <v>29559268.79</v>
      </c>
      <c r="H54" s="80">
        <f t="shared" si="0"/>
        <v>98.83637313617353</v>
      </c>
    </row>
    <row r="55" spans="1:8" ht="30">
      <c r="A55" s="40" t="s">
        <v>359</v>
      </c>
      <c r="B55" s="39" t="s">
        <v>223</v>
      </c>
      <c r="C55" s="39" t="s">
        <v>324</v>
      </c>
      <c r="D55" s="39" t="s">
        <v>544</v>
      </c>
      <c r="E55" s="39" t="s">
        <v>73</v>
      </c>
      <c r="F55" s="42">
        <v>26147435.91</v>
      </c>
      <c r="G55" s="42">
        <v>25799426.79</v>
      </c>
      <c r="H55" s="80">
        <f t="shared" si="0"/>
        <v>98.6690506816888</v>
      </c>
    </row>
    <row r="56" spans="1:8" ht="45">
      <c r="A56" s="40" t="s">
        <v>360</v>
      </c>
      <c r="B56" s="39" t="s">
        <v>223</v>
      </c>
      <c r="C56" s="39" t="s">
        <v>324</v>
      </c>
      <c r="D56" s="39" t="s">
        <v>544</v>
      </c>
      <c r="E56" s="39" t="s">
        <v>279</v>
      </c>
      <c r="F56" s="42">
        <v>26147435.91</v>
      </c>
      <c r="G56" s="42">
        <v>25799426.79</v>
      </c>
      <c r="H56" s="80">
        <f t="shared" si="0"/>
        <v>98.6690506816888</v>
      </c>
    </row>
    <row r="57" spans="1:8" ht="15">
      <c r="A57" s="40" t="s">
        <v>361</v>
      </c>
      <c r="B57" s="39" t="s">
        <v>223</v>
      </c>
      <c r="C57" s="39" t="s">
        <v>324</v>
      </c>
      <c r="D57" s="39" t="s">
        <v>544</v>
      </c>
      <c r="E57" s="39" t="s">
        <v>278</v>
      </c>
      <c r="F57" s="42">
        <v>26147435.91</v>
      </c>
      <c r="G57" s="42">
        <v>25799426.79</v>
      </c>
      <c r="H57" s="80">
        <f t="shared" si="0"/>
        <v>98.6690506816888</v>
      </c>
    </row>
    <row r="58" spans="1:8" ht="15">
      <c r="A58" s="40" t="s">
        <v>362</v>
      </c>
      <c r="B58" s="39" t="s">
        <v>223</v>
      </c>
      <c r="C58" s="39" t="s">
        <v>324</v>
      </c>
      <c r="D58" s="39" t="s">
        <v>545</v>
      </c>
      <c r="E58" s="39" t="s">
        <v>73</v>
      </c>
      <c r="F58" s="42">
        <v>1521371</v>
      </c>
      <c r="G58" s="42">
        <v>1521371</v>
      </c>
      <c r="H58" s="80">
        <f t="shared" si="0"/>
        <v>100</v>
      </c>
    </row>
    <row r="59" spans="1:8" ht="45">
      <c r="A59" s="40" t="s">
        <v>360</v>
      </c>
      <c r="B59" s="39" t="s">
        <v>223</v>
      </c>
      <c r="C59" s="39" t="s">
        <v>324</v>
      </c>
      <c r="D59" s="39" t="s">
        <v>545</v>
      </c>
      <c r="E59" s="39" t="s">
        <v>279</v>
      </c>
      <c r="F59" s="42">
        <v>1521371</v>
      </c>
      <c r="G59" s="42">
        <v>1521371</v>
      </c>
      <c r="H59" s="80">
        <f t="shared" si="0"/>
        <v>100</v>
      </c>
    </row>
    <row r="60" spans="1:8" ht="15">
      <c r="A60" s="40" t="s">
        <v>361</v>
      </c>
      <c r="B60" s="39" t="s">
        <v>223</v>
      </c>
      <c r="C60" s="39" t="s">
        <v>324</v>
      </c>
      <c r="D60" s="39" t="s">
        <v>545</v>
      </c>
      <c r="E60" s="39" t="s">
        <v>278</v>
      </c>
      <c r="F60" s="42">
        <v>1521371</v>
      </c>
      <c r="G60" s="42">
        <v>1521371</v>
      </c>
      <c r="H60" s="80">
        <f t="shared" si="0"/>
        <v>100</v>
      </c>
    </row>
    <row r="61" spans="1:8" ht="30">
      <c r="A61" s="40" t="s">
        <v>733</v>
      </c>
      <c r="B61" s="39" t="s">
        <v>223</v>
      </c>
      <c r="C61" s="39" t="s">
        <v>324</v>
      </c>
      <c r="D61" s="39" t="s">
        <v>703</v>
      </c>
      <c r="E61" s="39" t="s">
        <v>73</v>
      </c>
      <c r="F61" s="42">
        <v>2238471</v>
      </c>
      <c r="G61" s="42">
        <v>2238471</v>
      </c>
      <c r="H61" s="80">
        <f t="shared" si="0"/>
        <v>100</v>
      </c>
    </row>
    <row r="62" spans="1:8" ht="45">
      <c r="A62" s="40" t="s">
        <v>360</v>
      </c>
      <c r="B62" s="39" t="s">
        <v>223</v>
      </c>
      <c r="C62" s="39" t="s">
        <v>324</v>
      </c>
      <c r="D62" s="39" t="s">
        <v>703</v>
      </c>
      <c r="E62" s="39" t="s">
        <v>279</v>
      </c>
      <c r="F62" s="42">
        <v>2238471</v>
      </c>
      <c r="G62" s="42">
        <v>2238471</v>
      </c>
      <c r="H62" s="80">
        <f t="shared" si="0"/>
        <v>100</v>
      </c>
    </row>
    <row r="63" spans="1:8" ht="15">
      <c r="A63" s="40" t="s">
        <v>361</v>
      </c>
      <c r="B63" s="39" t="s">
        <v>223</v>
      </c>
      <c r="C63" s="39" t="s">
        <v>324</v>
      </c>
      <c r="D63" s="39" t="s">
        <v>703</v>
      </c>
      <c r="E63" s="39" t="s">
        <v>278</v>
      </c>
      <c r="F63" s="42">
        <v>2238471</v>
      </c>
      <c r="G63" s="42">
        <v>2238471</v>
      </c>
      <c r="H63" s="80">
        <f t="shared" si="0"/>
        <v>100</v>
      </c>
    </row>
    <row r="64" spans="1:8" ht="15">
      <c r="A64" s="40" t="s">
        <v>604</v>
      </c>
      <c r="B64" s="39" t="s">
        <v>223</v>
      </c>
      <c r="C64" s="39" t="s">
        <v>189</v>
      </c>
      <c r="D64" s="39" t="s">
        <v>157</v>
      </c>
      <c r="E64" s="39" t="s">
        <v>73</v>
      </c>
      <c r="F64" s="42">
        <v>331498.77</v>
      </c>
      <c r="G64" s="42">
        <v>330526.77</v>
      </c>
      <c r="H64" s="80">
        <f t="shared" si="0"/>
        <v>99.70678624237429</v>
      </c>
    </row>
    <row r="65" spans="1:8" ht="30">
      <c r="A65" s="40" t="s">
        <v>363</v>
      </c>
      <c r="B65" s="39" t="s">
        <v>223</v>
      </c>
      <c r="C65" s="39" t="s">
        <v>189</v>
      </c>
      <c r="D65" s="39" t="s">
        <v>548</v>
      </c>
      <c r="E65" s="39" t="s">
        <v>73</v>
      </c>
      <c r="F65" s="42">
        <v>84798.77</v>
      </c>
      <c r="G65" s="42">
        <v>83826.77</v>
      </c>
      <c r="H65" s="80">
        <f t="shared" si="0"/>
        <v>98.85375695897476</v>
      </c>
    </row>
    <row r="66" spans="1:8" ht="45">
      <c r="A66" s="40" t="s">
        <v>334</v>
      </c>
      <c r="B66" s="39" t="s">
        <v>223</v>
      </c>
      <c r="C66" s="39" t="s">
        <v>189</v>
      </c>
      <c r="D66" s="39" t="s">
        <v>548</v>
      </c>
      <c r="E66" s="39" t="s">
        <v>269</v>
      </c>
      <c r="F66" s="42">
        <v>84798.77</v>
      </c>
      <c r="G66" s="42">
        <v>83826.77</v>
      </c>
      <c r="H66" s="80">
        <f t="shared" si="0"/>
        <v>98.85375695897476</v>
      </c>
    </row>
    <row r="67" spans="1:8" ht="45">
      <c r="A67" s="40" t="s">
        <v>335</v>
      </c>
      <c r="B67" s="39" t="s">
        <v>223</v>
      </c>
      <c r="C67" s="39" t="s">
        <v>189</v>
      </c>
      <c r="D67" s="39" t="s">
        <v>548</v>
      </c>
      <c r="E67" s="39" t="s">
        <v>270</v>
      </c>
      <c r="F67" s="42">
        <v>84798.77</v>
      </c>
      <c r="G67" s="42">
        <v>83826.77</v>
      </c>
      <c r="H67" s="80">
        <f t="shared" si="0"/>
        <v>98.85375695897476</v>
      </c>
    </row>
    <row r="68" spans="1:8" ht="15">
      <c r="A68" s="40" t="s">
        <v>605</v>
      </c>
      <c r="B68" s="39" t="s">
        <v>223</v>
      </c>
      <c r="C68" s="39" t="s">
        <v>189</v>
      </c>
      <c r="D68" s="39" t="s">
        <v>550</v>
      </c>
      <c r="E68" s="39" t="s">
        <v>73</v>
      </c>
      <c r="F68" s="42">
        <v>246700</v>
      </c>
      <c r="G68" s="42">
        <v>246700</v>
      </c>
      <c r="H68" s="80">
        <f t="shared" si="0"/>
        <v>100</v>
      </c>
    </row>
    <row r="69" spans="1:8" ht="30">
      <c r="A69" s="40" t="s">
        <v>364</v>
      </c>
      <c r="B69" s="39" t="s">
        <v>223</v>
      </c>
      <c r="C69" s="39" t="s">
        <v>189</v>
      </c>
      <c r="D69" s="39" t="s">
        <v>550</v>
      </c>
      <c r="E69" s="39" t="s">
        <v>275</v>
      </c>
      <c r="F69" s="42">
        <v>216500</v>
      </c>
      <c r="G69" s="42">
        <v>216500</v>
      </c>
      <c r="H69" s="80">
        <f t="shared" si="0"/>
        <v>100</v>
      </c>
    </row>
    <row r="70" spans="1:8" ht="15">
      <c r="A70" s="40" t="s">
        <v>365</v>
      </c>
      <c r="B70" s="39" t="s">
        <v>223</v>
      </c>
      <c r="C70" s="39" t="s">
        <v>189</v>
      </c>
      <c r="D70" s="39" t="s">
        <v>550</v>
      </c>
      <c r="E70" s="39" t="s">
        <v>190</v>
      </c>
      <c r="F70" s="42">
        <v>216500</v>
      </c>
      <c r="G70" s="42">
        <v>216500</v>
      </c>
      <c r="H70" s="80">
        <f aca="true" t="shared" si="1" ref="H70:H116">G70/F70*100</f>
        <v>100</v>
      </c>
    </row>
    <row r="71" spans="1:8" ht="45">
      <c r="A71" s="40" t="s">
        <v>360</v>
      </c>
      <c r="B71" s="39" t="s">
        <v>223</v>
      </c>
      <c r="C71" s="39" t="s">
        <v>189</v>
      </c>
      <c r="D71" s="39" t="s">
        <v>550</v>
      </c>
      <c r="E71" s="39" t="s">
        <v>279</v>
      </c>
      <c r="F71" s="42">
        <v>30200</v>
      </c>
      <c r="G71" s="42">
        <v>30200</v>
      </c>
      <c r="H71" s="80">
        <f t="shared" si="1"/>
        <v>100</v>
      </c>
    </row>
    <row r="72" spans="1:8" ht="15">
      <c r="A72" s="40" t="s">
        <v>361</v>
      </c>
      <c r="B72" s="39" t="s">
        <v>223</v>
      </c>
      <c r="C72" s="39" t="s">
        <v>189</v>
      </c>
      <c r="D72" s="39" t="s">
        <v>550</v>
      </c>
      <c r="E72" s="39" t="s">
        <v>278</v>
      </c>
      <c r="F72" s="42">
        <v>30200</v>
      </c>
      <c r="G72" s="42">
        <v>30200</v>
      </c>
      <c r="H72" s="80">
        <f t="shared" si="1"/>
        <v>100</v>
      </c>
    </row>
    <row r="73" spans="1:8" ht="15">
      <c r="A73" s="40" t="s">
        <v>366</v>
      </c>
      <c r="B73" s="39" t="s">
        <v>223</v>
      </c>
      <c r="C73" s="39" t="s">
        <v>191</v>
      </c>
      <c r="D73" s="39" t="s">
        <v>157</v>
      </c>
      <c r="E73" s="39" t="s">
        <v>73</v>
      </c>
      <c r="F73" s="42">
        <v>245800</v>
      </c>
      <c r="G73" s="42">
        <v>245800</v>
      </c>
      <c r="H73" s="80">
        <f t="shared" si="1"/>
        <v>100</v>
      </c>
    </row>
    <row r="74" spans="1:8" ht="75">
      <c r="A74" s="40" t="s">
        <v>367</v>
      </c>
      <c r="B74" s="39" t="s">
        <v>223</v>
      </c>
      <c r="C74" s="39" t="s">
        <v>191</v>
      </c>
      <c r="D74" s="39" t="s">
        <v>194</v>
      </c>
      <c r="E74" s="39" t="s">
        <v>73</v>
      </c>
      <c r="F74" s="42">
        <v>245800</v>
      </c>
      <c r="G74" s="42">
        <v>245800</v>
      </c>
      <c r="H74" s="80">
        <f t="shared" si="1"/>
        <v>100</v>
      </c>
    </row>
    <row r="75" spans="1:8" ht="30">
      <c r="A75" s="40" t="s">
        <v>364</v>
      </c>
      <c r="B75" s="39" t="s">
        <v>223</v>
      </c>
      <c r="C75" s="39" t="s">
        <v>191</v>
      </c>
      <c r="D75" s="39" t="s">
        <v>194</v>
      </c>
      <c r="E75" s="39" t="s">
        <v>275</v>
      </c>
      <c r="F75" s="42">
        <v>245800</v>
      </c>
      <c r="G75" s="42">
        <v>245800</v>
      </c>
      <c r="H75" s="80">
        <f t="shared" si="1"/>
        <v>100</v>
      </c>
    </row>
    <row r="76" spans="1:8" ht="45">
      <c r="A76" s="40" t="s">
        <v>368</v>
      </c>
      <c r="B76" s="39" t="s">
        <v>223</v>
      </c>
      <c r="C76" s="39" t="s">
        <v>191</v>
      </c>
      <c r="D76" s="39" t="s">
        <v>194</v>
      </c>
      <c r="E76" s="39" t="s">
        <v>274</v>
      </c>
      <c r="F76" s="42">
        <v>245800</v>
      </c>
      <c r="G76" s="42">
        <v>245800</v>
      </c>
      <c r="H76" s="80">
        <f t="shared" si="1"/>
        <v>100</v>
      </c>
    </row>
    <row r="77" spans="1:8" ht="15">
      <c r="A77" s="40" t="s">
        <v>606</v>
      </c>
      <c r="B77" s="39" t="s">
        <v>223</v>
      </c>
      <c r="C77" s="39" t="s">
        <v>195</v>
      </c>
      <c r="D77" s="39" t="s">
        <v>157</v>
      </c>
      <c r="E77" s="39" t="s">
        <v>73</v>
      </c>
      <c r="F77" s="42">
        <v>80884253.44</v>
      </c>
      <c r="G77" s="42">
        <v>77520315.39</v>
      </c>
      <c r="H77" s="80">
        <f t="shared" si="1"/>
        <v>95.84104704323522</v>
      </c>
    </row>
    <row r="78" spans="1:8" ht="15">
      <c r="A78" s="40" t="s">
        <v>369</v>
      </c>
      <c r="B78" s="39" t="s">
        <v>223</v>
      </c>
      <c r="C78" s="39" t="s">
        <v>196</v>
      </c>
      <c r="D78" s="39" t="s">
        <v>157</v>
      </c>
      <c r="E78" s="39" t="s">
        <v>73</v>
      </c>
      <c r="F78" s="42">
        <v>70905634.44</v>
      </c>
      <c r="G78" s="42">
        <v>67985749.96</v>
      </c>
      <c r="H78" s="80">
        <f t="shared" si="1"/>
        <v>95.88201346330129</v>
      </c>
    </row>
    <row r="79" spans="1:8" ht="22.5" customHeight="1">
      <c r="A79" s="40" t="s">
        <v>370</v>
      </c>
      <c r="B79" s="39" t="s">
        <v>223</v>
      </c>
      <c r="C79" s="39" t="s">
        <v>196</v>
      </c>
      <c r="D79" s="39" t="s">
        <v>560</v>
      </c>
      <c r="E79" s="39" t="s">
        <v>73</v>
      </c>
      <c r="F79" s="42">
        <v>12591410.97</v>
      </c>
      <c r="G79" s="42">
        <v>12299943.67</v>
      </c>
      <c r="H79" s="80">
        <f t="shared" si="1"/>
        <v>97.68518952566599</v>
      </c>
    </row>
    <row r="80" spans="1:8" ht="45">
      <c r="A80" s="40" t="s">
        <v>360</v>
      </c>
      <c r="B80" s="39" t="s">
        <v>223</v>
      </c>
      <c r="C80" s="39" t="s">
        <v>196</v>
      </c>
      <c r="D80" s="39" t="s">
        <v>560</v>
      </c>
      <c r="E80" s="39" t="s">
        <v>279</v>
      </c>
      <c r="F80" s="42">
        <v>12591410.97</v>
      </c>
      <c r="G80" s="42">
        <v>12299943.67</v>
      </c>
      <c r="H80" s="80">
        <f t="shared" si="1"/>
        <v>97.68518952566599</v>
      </c>
    </row>
    <row r="81" spans="1:8" ht="15">
      <c r="A81" s="40" t="s">
        <v>361</v>
      </c>
      <c r="B81" s="39" t="s">
        <v>223</v>
      </c>
      <c r="C81" s="39" t="s">
        <v>196</v>
      </c>
      <c r="D81" s="39" t="s">
        <v>560</v>
      </c>
      <c r="E81" s="39" t="s">
        <v>278</v>
      </c>
      <c r="F81" s="42">
        <v>12591410.97</v>
      </c>
      <c r="G81" s="42">
        <v>12299943.67</v>
      </c>
      <c r="H81" s="80">
        <f t="shared" si="1"/>
        <v>97.68518952566599</v>
      </c>
    </row>
    <row r="82" spans="1:8" ht="15">
      <c r="A82" s="40" t="s">
        <v>371</v>
      </c>
      <c r="B82" s="39" t="s">
        <v>223</v>
      </c>
      <c r="C82" s="39" t="s">
        <v>196</v>
      </c>
      <c r="D82" s="39" t="s">
        <v>561</v>
      </c>
      <c r="E82" s="39" t="s">
        <v>73</v>
      </c>
      <c r="F82" s="42">
        <v>2698309.72</v>
      </c>
      <c r="G82" s="42">
        <v>2694927.55</v>
      </c>
      <c r="H82" s="80">
        <f t="shared" si="1"/>
        <v>99.87465597537111</v>
      </c>
    </row>
    <row r="83" spans="1:8" ht="45">
      <c r="A83" s="40" t="s">
        <v>360</v>
      </c>
      <c r="B83" s="39" t="s">
        <v>223</v>
      </c>
      <c r="C83" s="39" t="s">
        <v>196</v>
      </c>
      <c r="D83" s="39" t="s">
        <v>561</v>
      </c>
      <c r="E83" s="39" t="s">
        <v>279</v>
      </c>
      <c r="F83" s="42">
        <v>2698309.72</v>
      </c>
      <c r="G83" s="42">
        <v>2694927.55</v>
      </c>
      <c r="H83" s="80">
        <f t="shared" si="1"/>
        <v>99.87465597537111</v>
      </c>
    </row>
    <row r="84" spans="1:8" ht="15">
      <c r="A84" s="40" t="s">
        <v>361</v>
      </c>
      <c r="B84" s="39" t="s">
        <v>223</v>
      </c>
      <c r="C84" s="39" t="s">
        <v>196</v>
      </c>
      <c r="D84" s="39" t="s">
        <v>561</v>
      </c>
      <c r="E84" s="39" t="s">
        <v>278</v>
      </c>
      <c r="F84" s="42">
        <v>2698309.72</v>
      </c>
      <c r="G84" s="42">
        <v>2694927.55</v>
      </c>
      <c r="H84" s="80">
        <f t="shared" si="1"/>
        <v>99.87465597537111</v>
      </c>
    </row>
    <row r="85" spans="1:8" ht="15">
      <c r="A85" s="40" t="s">
        <v>372</v>
      </c>
      <c r="B85" s="39" t="s">
        <v>223</v>
      </c>
      <c r="C85" s="39" t="s">
        <v>196</v>
      </c>
      <c r="D85" s="39" t="s">
        <v>562</v>
      </c>
      <c r="E85" s="39" t="s">
        <v>73</v>
      </c>
      <c r="F85" s="42">
        <v>21522714.67</v>
      </c>
      <c r="G85" s="42">
        <v>21185319.91</v>
      </c>
      <c r="H85" s="80">
        <f t="shared" si="1"/>
        <v>98.43237823307537</v>
      </c>
    </row>
    <row r="86" spans="1:8" ht="45">
      <c r="A86" s="40" t="s">
        <v>360</v>
      </c>
      <c r="B86" s="39" t="s">
        <v>223</v>
      </c>
      <c r="C86" s="39" t="s">
        <v>196</v>
      </c>
      <c r="D86" s="39" t="s">
        <v>562</v>
      </c>
      <c r="E86" s="39" t="s">
        <v>279</v>
      </c>
      <c r="F86" s="42">
        <v>21522714.67</v>
      </c>
      <c r="G86" s="42">
        <v>21185319.91</v>
      </c>
      <c r="H86" s="80">
        <f t="shared" si="1"/>
        <v>98.43237823307537</v>
      </c>
    </row>
    <row r="87" spans="1:8" ht="15">
      <c r="A87" s="40" t="s">
        <v>361</v>
      </c>
      <c r="B87" s="39" t="s">
        <v>223</v>
      </c>
      <c r="C87" s="39" t="s">
        <v>196</v>
      </c>
      <c r="D87" s="39" t="s">
        <v>562</v>
      </c>
      <c r="E87" s="39" t="s">
        <v>278</v>
      </c>
      <c r="F87" s="42">
        <v>21522714.67</v>
      </c>
      <c r="G87" s="42">
        <v>21185319.91</v>
      </c>
      <c r="H87" s="80">
        <f t="shared" si="1"/>
        <v>98.43237823307537</v>
      </c>
    </row>
    <row r="88" spans="1:8" ht="30">
      <c r="A88" s="40" t="s">
        <v>377</v>
      </c>
      <c r="B88" s="39" t="s">
        <v>223</v>
      </c>
      <c r="C88" s="39" t="s">
        <v>196</v>
      </c>
      <c r="D88" s="39" t="s">
        <v>707</v>
      </c>
      <c r="E88" s="39" t="s">
        <v>73</v>
      </c>
      <c r="F88" s="42">
        <v>22606352.25</v>
      </c>
      <c r="G88" s="42">
        <v>20803328.11</v>
      </c>
      <c r="H88" s="80">
        <f t="shared" si="1"/>
        <v>92.0242588452102</v>
      </c>
    </row>
    <row r="89" spans="1:8" ht="45">
      <c r="A89" s="40" t="s">
        <v>360</v>
      </c>
      <c r="B89" s="39" t="s">
        <v>223</v>
      </c>
      <c r="C89" s="39" t="s">
        <v>196</v>
      </c>
      <c r="D89" s="39" t="s">
        <v>707</v>
      </c>
      <c r="E89" s="39" t="s">
        <v>279</v>
      </c>
      <c r="F89" s="42">
        <v>22606352.25</v>
      </c>
      <c r="G89" s="42">
        <v>20803328.11</v>
      </c>
      <c r="H89" s="80">
        <f t="shared" si="1"/>
        <v>92.0242588452102</v>
      </c>
    </row>
    <row r="90" spans="1:8" ht="15">
      <c r="A90" s="40" t="s">
        <v>361</v>
      </c>
      <c r="B90" s="39" t="s">
        <v>223</v>
      </c>
      <c r="C90" s="39" t="s">
        <v>196</v>
      </c>
      <c r="D90" s="39" t="s">
        <v>707</v>
      </c>
      <c r="E90" s="39" t="s">
        <v>278</v>
      </c>
      <c r="F90" s="42">
        <v>22606352.25</v>
      </c>
      <c r="G90" s="42">
        <v>20803328.11</v>
      </c>
      <c r="H90" s="80">
        <f t="shared" si="1"/>
        <v>92.0242588452102</v>
      </c>
    </row>
    <row r="91" spans="1:8" ht="75">
      <c r="A91" s="40" t="s">
        <v>374</v>
      </c>
      <c r="B91" s="39" t="s">
        <v>223</v>
      </c>
      <c r="C91" s="39" t="s">
        <v>196</v>
      </c>
      <c r="D91" s="39" t="s">
        <v>708</v>
      </c>
      <c r="E91" s="39" t="s">
        <v>73</v>
      </c>
      <c r="F91" s="42">
        <v>7065218.09</v>
      </c>
      <c r="G91" s="42">
        <v>7065218.09</v>
      </c>
      <c r="H91" s="80">
        <f t="shared" si="1"/>
        <v>100</v>
      </c>
    </row>
    <row r="92" spans="1:8" ht="45">
      <c r="A92" s="40" t="s">
        <v>360</v>
      </c>
      <c r="B92" s="39" t="s">
        <v>223</v>
      </c>
      <c r="C92" s="39" t="s">
        <v>196</v>
      </c>
      <c r="D92" s="39" t="s">
        <v>708</v>
      </c>
      <c r="E92" s="39" t="s">
        <v>279</v>
      </c>
      <c r="F92" s="42">
        <v>7065218.09</v>
      </c>
      <c r="G92" s="42">
        <v>7065218.09</v>
      </c>
      <c r="H92" s="80">
        <f t="shared" si="1"/>
        <v>100</v>
      </c>
    </row>
    <row r="93" spans="1:8" ht="15">
      <c r="A93" s="40" t="s">
        <v>361</v>
      </c>
      <c r="B93" s="39" t="s">
        <v>223</v>
      </c>
      <c r="C93" s="39" t="s">
        <v>196</v>
      </c>
      <c r="D93" s="39" t="s">
        <v>708</v>
      </c>
      <c r="E93" s="39" t="s">
        <v>278</v>
      </c>
      <c r="F93" s="42">
        <v>7065218.09</v>
      </c>
      <c r="G93" s="42">
        <v>7065218.09</v>
      </c>
      <c r="H93" s="80">
        <f t="shared" si="1"/>
        <v>100</v>
      </c>
    </row>
    <row r="94" spans="1:8" ht="45">
      <c r="A94" s="40" t="s">
        <v>373</v>
      </c>
      <c r="B94" s="39" t="s">
        <v>223</v>
      </c>
      <c r="C94" s="39" t="s">
        <v>196</v>
      </c>
      <c r="D94" s="39" t="s">
        <v>563</v>
      </c>
      <c r="E94" s="39" t="s">
        <v>73</v>
      </c>
      <c r="F94" s="42">
        <v>81400</v>
      </c>
      <c r="G94" s="42">
        <v>81400</v>
      </c>
      <c r="H94" s="80">
        <f t="shared" si="1"/>
        <v>100</v>
      </c>
    </row>
    <row r="95" spans="1:8" ht="45">
      <c r="A95" s="40" t="s">
        <v>360</v>
      </c>
      <c r="B95" s="39" t="s">
        <v>223</v>
      </c>
      <c r="C95" s="39" t="s">
        <v>196</v>
      </c>
      <c r="D95" s="39" t="s">
        <v>563</v>
      </c>
      <c r="E95" s="39" t="s">
        <v>279</v>
      </c>
      <c r="F95" s="42">
        <v>81400</v>
      </c>
      <c r="G95" s="42">
        <v>81400</v>
      </c>
      <c r="H95" s="80">
        <f t="shared" si="1"/>
        <v>100</v>
      </c>
    </row>
    <row r="96" spans="1:8" ht="15">
      <c r="A96" s="40" t="s">
        <v>361</v>
      </c>
      <c r="B96" s="39" t="s">
        <v>223</v>
      </c>
      <c r="C96" s="39" t="s">
        <v>196</v>
      </c>
      <c r="D96" s="39" t="s">
        <v>563</v>
      </c>
      <c r="E96" s="39" t="s">
        <v>278</v>
      </c>
      <c r="F96" s="42">
        <v>81400</v>
      </c>
      <c r="G96" s="42">
        <v>81400</v>
      </c>
      <c r="H96" s="80">
        <f t="shared" si="1"/>
        <v>100</v>
      </c>
    </row>
    <row r="97" spans="1:8" ht="75">
      <c r="A97" s="40" t="s">
        <v>374</v>
      </c>
      <c r="B97" s="39" t="s">
        <v>223</v>
      </c>
      <c r="C97" s="39" t="s">
        <v>196</v>
      </c>
      <c r="D97" s="39" t="s">
        <v>564</v>
      </c>
      <c r="E97" s="39" t="s">
        <v>73</v>
      </c>
      <c r="F97" s="42">
        <v>1643548.5</v>
      </c>
      <c r="G97" s="42">
        <v>1391375.53</v>
      </c>
      <c r="H97" s="80">
        <f t="shared" si="1"/>
        <v>84.65679777627494</v>
      </c>
    </row>
    <row r="98" spans="1:8" ht="45">
      <c r="A98" s="40" t="s">
        <v>334</v>
      </c>
      <c r="B98" s="39" t="s">
        <v>223</v>
      </c>
      <c r="C98" s="39" t="s">
        <v>196</v>
      </c>
      <c r="D98" s="39" t="s">
        <v>564</v>
      </c>
      <c r="E98" s="39" t="s">
        <v>269</v>
      </c>
      <c r="F98" s="42">
        <v>1518472.5</v>
      </c>
      <c r="G98" s="42">
        <v>1346379.53</v>
      </c>
      <c r="H98" s="80">
        <f t="shared" si="1"/>
        <v>88.66670486294616</v>
      </c>
    </row>
    <row r="99" spans="1:8" ht="45">
      <c r="A99" s="40" t="s">
        <v>335</v>
      </c>
      <c r="B99" s="39" t="s">
        <v>223</v>
      </c>
      <c r="C99" s="39" t="s">
        <v>196</v>
      </c>
      <c r="D99" s="39" t="s">
        <v>564</v>
      </c>
      <c r="E99" s="39" t="s">
        <v>270</v>
      </c>
      <c r="F99" s="42">
        <v>1518472.5</v>
      </c>
      <c r="G99" s="42">
        <v>1346379.53</v>
      </c>
      <c r="H99" s="80">
        <f t="shared" si="1"/>
        <v>88.66670486294616</v>
      </c>
    </row>
    <row r="100" spans="1:8" ht="45">
      <c r="A100" s="40" t="s">
        <v>360</v>
      </c>
      <c r="B100" s="39" t="s">
        <v>223</v>
      </c>
      <c r="C100" s="39" t="s">
        <v>196</v>
      </c>
      <c r="D100" s="39" t="s">
        <v>564</v>
      </c>
      <c r="E100" s="39" t="s">
        <v>279</v>
      </c>
      <c r="F100" s="42">
        <v>125076</v>
      </c>
      <c r="G100" s="42">
        <v>44996</v>
      </c>
      <c r="H100" s="80">
        <f t="shared" si="1"/>
        <v>35.9749272442355</v>
      </c>
    </row>
    <row r="101" spans="1:8" ht="15">
      <c r="A101" s="40" t="s">
        <v>361</v>
      </c>
      <c r="B101" s="39" t="s">
        <v>223</v>
      </c>
      <c r="C101" s="39" t="s">
        <v>196</v>
      </c>
      <c r="D101" s="39" t="s">
        <v>564</v>
      </c>
      <c r="E101" s="39" t="s">
        <v>278</v>
      </c>
      <c r="F101" s="42">
        <v>125076</v>
      </c>
      <c r="G101" s="42">
        <v>44996</v>
      </c>
      <c r="H101" s="80">
        <f t="shared" si="1"/>
        <v>35.9749272442355</v>
      </c>
    </row>
    <row r="102" spans="1:8" ht="15">
      <c r="A102" s="40" t="s">
        <v>375</v>
      </c>
      <c r="B102" s="39" t="s">
        <v>223</v>
      </c>
      <c r="C102" s="39" t="s">
        <v>196</v>
      </c>
      <c r="D102" s="39" t="s">
        <v>566</v>
      </c>
      <c r="E102" s="39" t="s">
        <v>73</v>
      </c>
      <c r="F102" s="42">
        <v>2030556.24</v>
      </c>
      <c r="G102" s="42">
        <v>1798113.1</v>
      </c>
      <c r="H102" s="80">
        <f t="shared" si="1"/>
        <v>88.55273567798349</v>
      </c>
    </row>
    <row r="103" spans="1:8" ht="90">
      <c r="A103" s="40" t="s">
        <v>332</v>
      </c>
      <c r="B103" s="39" t="s">
        <v>223</v>
      </c>
      <c r="C103" s="39" t="s">
        <v>196</v>
      </c>
      <c r="D103" s="39" t="s">
        <v>566</v>
      </c>
      <c r="E103" s="39" t="s">
        <v>267</v>
      </c>
      <c r="F103" s="42">
        <v>1962556.24</v>
      </c>
      <c r="G103" s="42">
        <v>1785773.1</v>
      </c>
      <c r="H103" s="80">
        <f t="shared" si="1"/>
        <v>90.99220005027729</v>
      </c>
    </row>
    <row r="104" spans="1:8" ht="30">
      <c r="A104" s="40" t="s">
        <v>376</v>
      </c>
      <c r="B104" s="39" t="s">
        <v>223</v>
      </c>
      <c r="C104" s="39" t="s">
        <v>196</v>
      </c>
      <c r="D104" s="39" t="s">
        <v>566</v>
      </c>
      <c r="E104" s="39" t="s">
        <v>277</v>
      </c>
      <c r="F104" s="42">
        <v>1962556.24</v>
      </c>
      <c r="G104" s="42">
        <v>1785773.1</v>
      </c>
      <c r="H104" s="80">
        <f t="shared" si="1"/>
        <v>90.99220005027729</v>
      </c>
    </row>
    <row r="105" spans="1:8" ht="45">
      <c r="A105" s="40" t="s">
        <v>334</v>
      </c>
      <c r="B105" s="39" t="s">
        <v>223</v>
      </c>
      <c r="C105" s="39" t="s">
        <v>196</v>
      </c>
      <c r="D105" s="39" t="s">
        <v>566</v>
      </c>
      <c r="E105" s="39" t="s">
        <v>269</v>
      </c>
      <c r="F105" s="42">
        <v>68000</v>
      </c>
      <c r="G105" s="42">
        <v>12340</v>
      </c>
      <c r="H105" s="80">
        <f t="shared" si="1"/>
        <v>18.14705882352941</v>
      </c>
    </row>
    <row r="106" spans="1:8" ht="45">
      <c r="A106" s="40" t="s">
        <v>335</v>
      </c>
      <c r="B106" s="39" t="s">
        <v>223</v>
      </c>
      <c r="C106" s="39" t="s">
        <v>196</v>
      </c>
      <c r="D106" s="39" t="s">
        <v>566</v>
      </c>
      <c r="E106" s="39" t="s">
        <v>270</v>
      </c>
      <c r="F106" s="42">
        <v>68000</v>
      </c>
      <c r="G106" s="42">
        <v>12340</v>
      </c>
      <c r="H106" s="80">
        <f t="shared" si="1"/>
        <v>18.14705882352941</v>
      </c>
    </row>
    <row r="107" spans="1:8" ht="30">
      <c r="A107" s="40" t="s">
        <v>734</v>
      </c>
      <c r="B107" s="39" t="s">
        <v>223</v>
      </c>
      <c r="C107" s="39" t="s">
        <v>196</v>
      </c>
      <c r="D107" s="39" t="s">
        <v>710</v>
      </c>
      <c r="E107" s="39" t="s">
        <v>73</v>
      </c>
      <c r="F107" s="42">
        <v>385689</v>
      </c>
      <c r="G107" s="42">
        <v>385689</v>
      </c>
      <c r="H107" s="80">
        <f t="shared" si="1"/>
        <v>100</v>
      </c>
    </row>
    <row r="108" spans="1:8" ht="45">
      <c r="A108" s="40" t="s">
        <v>360</v>
      </c>
      <c r="B108" s="39" t="s">
        <v>223</v>
      </c>
      <c r="C108" s="39" t="s">
        <v>196</v>
      </c>
      <c r="D108" s="39" t="s">
        <v>710</v>
      </c>
      <c r="E108" s="39" t="s">
        <v>279</v>
      </c>
      <c r="F108" s="42">
        <v>385689</v>
      </c>
      <c r="G108" s="42">
        <v>385689</v>
      </c>
      <c r="H108" s="80">
        <f t="shared" si="1"/>
        <v>100</v>
      </c>
    </row>
    <row r="109" spans="1:8" ht="15">
      <c r="A109" s="40" t="s">
        <v>361</v>
      </c>
      <c r="B109" s="39" t="s">
        <v>223</v>
      </c>
      <c r="C109" s="39" t="s">
        <v>196</v>
      </c>
      <c r="D109" s="39" t="s">
        <v>710</v>
      </c>
      <c r="E109" s="39" t="s">
        <v>278</v>
      </c>
      <c r="F109" s="42">
        <v>385689</v>
      </c>
      <c r="G109" s="42">
        <v>385689</v>
      </c>
      <c r="H109" s="80">
        <f t="shared" si="1"/>
        <v>100</v>
      </c>
    </row>
    <row r="110" spans="1:8" ht="30">
      <c r="A110" s="40" t="s">
        <v>735</v>
      </c>
      <c r="B110" s="39" t="s">
        <v>223</v>
      </c>
      <c r="C110" s="39" t="s">
        <v>196</v>
      </c>
      <c r="D110" s="39" t="s">
        <v>712</v>
      </c>
      <c r="E110" s="39" t="s">
        <v>73</v>
      </c>
      <c r="F110" s="42">
        <v>150000</v>
      </c>
      <c r="G110" s="42">
        <v>150000</v>
      </c>
      <c r="H110" s="80">
        <f t="shared" si="1"/>
        <v>100</v>
      </c>
    </row>
    <row r="111" spans="1:8" ht="45">
      <c r="A111" s="40" t="s">
        <v>360</v>
      </c>
      <c r="B111" s="39" t="s">
        <v>223</v>
      </c>
      <c r="C111" s="39" t="s">
        <v>196</v>
      </c>
      <c r="D111" s="39" t="s">
        <v>712</v>
      </c>
      <c r="E111" s="39" t="s">
        <v>279</v>
      </c>
      <c r="F111" s="42">
        <v>150000</v>
      </c>
      <c r="G111" s="42">
        <v>150000</v>
      </c>
      <c r="H111" s="80">
        <f t="shared" si="1"/>
        <v>100</v>
      </c>
    </row>
    <row r="112" spans="1:8" ht="15">
      <c r="A112" s="40" t="s">
        <v>361</v>
      </c>
      <c r="B112" s="39" t="s">
        <v>223</v>
      </c>
      <c r="C112" s="39" t="s">
        <v>196</v>
      </c>
      <c r="D112" s="39" t="s">
        <v>712</v>
      </c>
      <c r="E112" s="39" t="s">
        <v>278</v>
      </c>
      <c r="F112" s="42">
        <v>150000</v>
      </c>
      <c r="G112" s="42">
        <v>150000</v>
      </c>
      <c r="H112" s="80">
        <f t="shared" si="1"/>
        <v>100</v>
      </c>
    </row>
    <row r="113" spans="1:8" ht="75">
      <c r="A113" s="40" t="s">
        <v>374</v>
      </c>
      <c r="B113" s="39" t="s">
        <v>223</v>
      </c>
      <c r="C113" s="39" t="s">
        <v>196</v>
      </c>
      <c r="D113" s="39" t="s">
        <v>713</v>
      </c>
      <c r="E113" s="39" t="s">
        <v>73</v>
      </c>
      <c r="F113" s="42">
        <v>130435</v>
      </c>
      <c r="G113" s="42">
        <v>130435</v>
      </c>
      <c r="H113" s="80">
        <f t="shared" si="1"/>
        <v>100</v>
      </c>
    </row>
    <row r="114" spans="1:8" ht="45">
      <c r="A114" s="40" t="s">
        <v>360</v>
      </c>
      <c r="B114" s="39" t="s">
        <v>223</v>
      </c>
      <c r="C114" s="39" t="s">
        <v>196</v>
      </c>
      <c r="D114" s="39" t="s">
        <v>713</v>
      </c>
      <c r="E114" s="39" t="s">
        <v>279</v>
      </c>
      <c r="F114" s="42">
        <v>130435</v>
      </c>
      <c r="G114" s="42">
        <v>130435</v>
      </c>
      <c r="H114" s="80">
        <f t="shared" si="1"/>
        <v>100</v>
      </c>
    </row>
    <row r="115" spans="1:8" ht="15">
      <c r="A115" s="40" t="s">
        <v>361</v>
      </c>
      <c r="B115" s="39" t="s">
        <v>223</v>
      </c>
      <c r="C115" s="39" t="s">
        <v>196</v>
      </c>
      <c r="D115" s="39" t="s">
        <v>713</v>
      </c>
      <c r="E115" s="39" t="s">
        <v>278</v>
      </c>
      <c r="F115" s="42">
        <v>130435</v>
      </c>
      <c r="G115" s="42">
        <v>130435</v>
      </c>
      <c r="H115" s="80">
        <f t="shared" si="1"/>
        <v>100</v>
      </c>
    </row>
    <row r="116" spans="1:8" ht="30">
      <c r="A116" s="40" t="s">
        <v>607</v>
      </c>
      <c r="B116" s="39" t="s">
        <v>223</v>
      </c>
      <c r="C116" s="39" t="s">
        <v>197</v>
      </c>
      <c r="D116" s="39" t="s">
        <v>157</v>
      </c>
      <c r="E116" s="39" t="s">
        <v>73</v>
      </c>
      <c r="F116" s="42">
        <v>9978619</v>
      </c>
      <c r="G116" s="42">
        <v>9534565.43</v>
      </c>
      <c r="H116" s="80">
        <f t="shared" si="1"/>
        <v>95.54994964734098</v>
      </c>
    </row>
    <row r="117" spans="1:8" ht="45">
      <c r="A117" s="40" t="s">
        <v>378</v>
      </c>
      <c r="B117" s="39" t="s">
        <v>223</v>
      </c>
      <c r="C117" s="39" t="s">
        <v>197</v>
      </c>
      <c r="D117" s="39" t="s">
        <v>568</v>
      </c>
      <c r="E117" s="39" t="s">
        <v>73</v>
      </c>
      <c r="F117" s="42">
        <v>2346555.42</v>
      </c>
      <c r="G117" s="42">
        <v>2258543.87</v>
      </c>
      <c r="H117" s="80">
        <f aca="true" t="shared" si="2" ref="H117:H195">G117/F117*100</f>
        <v>96.24933000730067</v>
      </c>
    </row>
    <row r="118" spans="1:8" ht="90">
      <c r="A118" s="40" t="s">
        <v>332</v>
      </c>
      <c r="B118" s="39" t="s">
        <v>223</v>
      </c>
      <c r="C118" s="39" t="s">
        <v>197</v>
      </c>
      <c r="D118" s="39" t="s">
        <v>568</v>
      </c>
      <c r="E118" s="39" t="s">
        <v>267</v>
      </c>
      <c r="F118" s="42">
        <v>2346555.42</v>
      </c>
      <c r="G118" s="42">
        <v>2258543.87</v>
      </c>
      <c r="H118" s="80">
        <f t="shared" si="2"/>
        <v>96.24933000730067</v>
      </c>
    </row>
    <row r="119" spans="1:8" ht="30">
      <c r="A119" s="40" t="s">
        <v>333</v>
      </c>
      <c r="B119" s="39" t="s">
        <v>223</v>
      </c>
      <c r="C119" s="39" t="s">
        <v>197</v>
      </c>
      <c r="D119" s="39" t="s">
        <v>568</v>
      </c>
      <c r="E119" s="39" t="s">
        <v>268</v>
      </c>
      <c r="F119" s="42">
        <v>2346555.42</v>
      </c>
      <c r="G119" s="42">
        <v>2258543.87</v>
      </c>
      <c r="H119" s="80">
        <f t="shared" si="2"/>
        <v>96.24933000730067</v>
      </c>
    </row>
    <row r="120" spans="1:8" ht="45">
      <c r="A120" s="40" t="s">
        <v>379</v>
      </c>
      <c r="B120" s="39" t="s">
        <v>223</v>
      </c>
      <c r="C120" s="39" t="s">
        <v>197</v>
      </c>
      <c r="D120" s="39" t="s">
        <v>569</v>
      </c>
      <c r="E120" s="39" t="s">
        <v>73</v>
      </c>
      <c r="F120" s="42">
        <v>3679696.69</v>
      </c>
      <c r="G120" s="42">
        <v>3505213.38</v>
      </c>
      <c r="H120" s="80">
        <f t="shared" si="2"/>
        <v>95.25821488292287</v>
      </c>
    </row>
    <row r="121" spans="1:8" ht="90">
      <c r="A121" s="40" t="s">
        <v>332</v>
      </c>
      <c r="B121" s="39" t="s">
        <v>223</v>
      </c>
      <c r="C121" s="39" t="s">
        <v>197</v>
      </c>
      <c r="D121" s="39" t="s">
        <v>569</v>
      </c>
      <c r="E121" s="39" t="s">
        <v>267</v>
      </c>
      <c r="F121" s="42">
        <v>3086717.7</v>
      </c>
      <c r="G121" s="42">
        <v>2953359.2</v>
      </c>
      <c r="H121" s="80">
        <f t="shared" si="2"/>
        <v>95.67960166878883</v>
      </c>
    </row>
    <row r="122" spans="1:8" ht="30">
      <c r="A122" s="40" t="s">
        <v>376</v>
      </c>
      <c r="B122" s="39" t="s">
        <v>223</v>
      </c>
      <c r="C122" s="39" t="s">
        <v>197</v>
      </c>
      <c r="D122" s="39" t="s">
        <v>569</v>
      </c>
      <c r="E122" s="39" t="s">
        <v>277</v>
      </c>
      <c r="F122" s="42">
        <v>3086717.7</v>
      </c>
      <c r="G122" s="42">
        <v>2953359.2</v>
      </c>
      <c r="H122" s="80">
        <f t="shared" si="2"/>
        <v>95.67960166878883</v>
      </c>
    </row>
    <row r="123" spans="1:8" ht="45">
      <c r="A123" s="40" t="s">
        <v>334</v>
      </c>
      <c r="B123" s="39" t="s">
        <v>223</v>
      </c>
      <c r="C123" s="39" t="s">
        <v>197</v>
      </c>
      <c r="D123" s="39" t="s">
        <v>569</v>
      </c>
      <c r="E123" s="39" t="s">
        <v>269</v>
      </c>
      <c r="F123" s="42">
        <v>586722.99</v>
      </c>
      <c r="G123" s="42">
        <v>545598.18</v>
      </c>
      <c r="H123" s="80">
        <f t="shared" si="2"/>
        <v>92.99076213120608</v>
      </c>
    </row>
    <row r="124" spans="1:8" ht="45">
      <c r="A124" s="40" t="s">
        <v>335</v>
      </c>
      <c r="B124" s="39" t="s">
        <v>223</v>
      </c>
      <c r="C124" s="39" t="s">
        <v>197</v>
      </c>
      <c r="D124" s="39" t="s">
        <v>569</v>
      </c>
      <c r="E124" s="39" t="s">
        <v>270</v>
      </c>
      <c r="F124" s="42">
        <v>586722.99</v>
      </c>
      <c r="G124" s="42">
        <v>545598.18</v>
      </c>
      <c r="H124" s="80">
        <f t="shared" si="2"/>
        <v>92.99076213120608</v>
      </c>
    </row>
    <row r="125" spans="1:8" ht="15">
      <c r="A125" s="40" t="s">
        <v>336</v>
      </c>
      <c r="B125" s="39" t="s">
        <v>223</v>
      </c>
      <c r="C125" s="39" t="s">
        <v>197</v>
      </c>
      <c r="D125" s="39" t="s">
        <v>569</v>
      </c>
      <c r="E125" s="39" t="s">
        <v>272</v>
      </c>
      <c r="F125" s="42">
        <v>6256</v>
      </c>
      <c r="G125" s="42">
        <v>6256</v>
      </c>
      <c r="H125" s="80">
        <f t="shared" si="2"/>
        <v>100</v>
      </c>
    </row>
    <row r="126" spans="1:8" ht="30">
      <c r="A126" s="40" t="s">
        <v>337</v>
      </c>
      <c r="B126" s="39" t="s">
        <v>223</v>
      </c>
      <c r="C126" s="39" t="s">
        <v>197</v>
      </c>
      <c r="D126" s="39" t="s">
        <v>569</v>
      </c>
      <c r="E126" s="39" t="s">
        <v>271</v>
      </c>
      <c r="F126" s="42">
        <v>6256</v>
      </c>
      <c r="G126" s="42">
        <v>6256</v>
      </c>
      <c r="H126" s="80">
        <f t="shared" si="2"/>
        <v>100</v>
      </c>
    </row>
    <row r="127" spans="1:8" ht="45">
      <c r="A127" s="40" t="s">
        <v>380</v>
      </c>
      <c r="B127" s="39" t="s">
        <v>223</v>
      </c>
      <c r="C127" s="39" t="s">
        <v>197</v>
      </c>
      <c r="D127" s="39" t="s">
        <v>570</v>
      </c>
      <c r="E127" s="39" t="s">
        <v>73</v>
      </c>
      <c r="F127" s="42">
        <v>3656111.89</v>
      </c>
      <c r="G127" s="42">
        <v>3474553.18</v>
      </c>
      <c r="H127" s="80">
        <f t="shared" si="2"/>
        <v>95.03410411216929</v>
      </c>
    </row>
    <row r="128" spans="1:8" ht="90">
      <c r="A128" s="40" t="s">
        <v>332</v>
      </c>
      <c r="B128" s="39" t="s">
        <v>223</v>
      </c>
      <c r="C128" s="39" t="s">
        <v>197</v>
      </c>
      <c r="D128" s="39" t="s">
        <v>570</v>
      </c>
      <c r="E128" s="39" t="s">
        <v>267</v>
      </c>
      <c r="F128" s="42">
        <v>3421761.89</v>
      </c>
      <c r="G128" s="42">
        <v>3304153.48</v>
      </c>
      <c r="H128" s="80">
        <f t="shared" si="2"/>
        <v>96.56292828721638</v>
      </c>
    </row>
    <row r="129" spans="1:8" ht="30">
      <c r="A129" s="40" t="s">
        <v>376</v>
      </c>
      <c r="B129" s="39" t="s">
        <v>223</v>
      </c>
      <c r="C129" s="39" t="s">
        <v>197</v>
      </c>
      <c r="D129" s="39" t="s">
        <v>570</v>
      </c>
      <c r="E129" s="39" t="s">
        <v>277</v>
      </c>
      <c r="F129" s="42">
        <v>3421761.89</v>
      </c>
      <c r="G129" s="42">
        <v>3304153.48</v>
      </c>
      <c r="H129" s="80">
        <f t="shared" si="2"/>
        <v>96.56292828721638</v>
      </c>
    </row>
    <row r="130" spans="1:8" ht="45">
      <c r="A130" s="40" t="s">
        <v>334</v>
      </c>
      <c r="B130" s="39" t="s">
        <v>223</v>
      </c>
      <c r="C130" s="39" t="s">
        <v>197</v>
      </c>
      <c r="D130" s="39" t="s">
        <v>570</v>
      </c>
      <c r="E130" s="39" t="s">
        <v>269</v>
      </c>
      <c r="F130" s="42">
        <v>234350</v>
      </c>
      <c r="G130" s="42">
        <v>170399.7</v>
      </c>
      <c r="H130" s="80">
        <f t="shared" si="2"/>
        <v>72.71162790697674</v>
      </c>
    </row>
    <row r="131" spans="1:8" ht="45">
      <c r="A131" s="40" t="s">
        <v>335</v>
      </c>
      <c r="B131" s="39" t="s">
        <v>223</v>
      </c>
      <c r="C131" s="39" t="s">
        <v>197</v>
      </c>
      <c r="D131" s="39" t="s">
        <v>570</v>
      </c>
      <c r="E131" s="39" t="s">
        <v>270</v>
      </c>
      <c r="F131" s="42">
        <v>234350</v>
      </c>
      <c r="G131" s="42">
        <v>170399.7</v>
      </c>
      <c r="H131" s="80">
        <f t="shared" si="2"/>
        <v>72.71162790697674</v>
      </c>
    </row>
    <row r="132" spans="1:8" ht="105">
      <c r="A132" s="40" t="s">
        <v>381</v>
      </c>
      <c r="B132" s="39" t="s">
        <v>223</v>
      </c>
      <c r="C132" s="39" t="s">
        <v>197</v>
      </c>
      <c r="D132" s="39" t="s">
        <v>198</v>
      </c>
      <c r="E132" s="39" t="s">
        <v>73</v>
      </c>
      <c r="F132" s="42">
        <v>296255</v>
      </c>
      <c r="G132" s="42">
        <v>296255</v>
      </c>
      <c r="H132" s="80">
        <f t="shared" si="2"/>
        <v>100</v>
      </c>
    </row>
    <row r="133" spans="1:8" ht="30">
      <c r="A133" s="40" t="s">
        <v>364</v>
      </c>
      <c r="B133" s="39" t="s">
        <v>223</v>
      </c>
      <c r="C133" s="39" t="s">
        <v>197</v>
      </c>
      <c r="D133" s="39" t="s">
        <v>198</v>
      </c>
      <c r="E133" s="39" t="s">
        <v>275</v>
      </c>
      <c r="F133" s="42">
        <v>130229</v>
      </c>
      <c r="G133" s="42">
        <v>130229</v>
      </c>
      <c r="H133" s="80">
        <f t="shared" si="2"/>
        <v>100</v>
      </c>
    </row>
    <row r="134" spans="1:8" ht="45">
      <c r="A134" s="40" t="s">
        <v>368</v>
      </c>
      <c r="B134" s="39" t="s">
        <v>223</v>
      </c>
      <c r="C134" s="39" t="s">
        <v>197</v>
      </c>
      <c r="D134" s="39" t="s">
        <v>198</v>
      </c>
      <c r="E134" s="39" t="s">
        <v>274</v>
      </c>
      <c r="F134" s="42">
        <v>130229</v>
      </c>
      <c r="G134" s="42">
        <v>130229</v>
      </c>
      <c r="H134" s="80">
        <f t="shared" si="2"/>
        <v>100</v>
      </c>
    </row>
    <row r="135" spans="1:8" ht="45">
      <c r="A135" s="40" t="s">
        <v>360</v>
      </c>
      <c r="B135" s="39" t="s">
        <v>223</v>
      </c>
      <c r="C135" s="39" t="s">
        <v>197</v>
      </c>
      <c r="D135" s="39" t="s">
        <v>198</v>
      </c>
      <c r="E135" s="39" t="s">
        <v>279</v>
      </c>
      <c r="F135" s="42">
        <v>166026</v>
      </c>
      <c r="G135" s="42">
        <v>166026</v>
      </c>
      <c r="H135" s="80">
        <f t="shared" si="2"/>
        <v>100</v>
      </c>
    </row>
    <row r="136" spans="1:8" ht="15">
      <c r="A136" s="40" t="s">
        <v>361</v>
      </c>
      <c r="B136" s="39" t="s">
        <v>223</v>
      </c>
      <c r="C136" s="39" t="s">
        <v>197</v>
      </c>
      <c r="D136" s="39" t="s">
        <v>198</v>
      </c>
      <c r="E136" s="39" t="s">
        <v>278</v>
      </c>
      <c r="F136" s="42">
        <v>166026</v>
      </c>
      <c r="G136" s="42">
        <v>166026</v>
      </c>
      <c r="H136" s="80">
        <f t="shared" si="2"/>
        <v>100</v>
      </c>
    </row>
    <row r="137" spans="1:8" ht="15">
      <c r="A137" s="40" t="s">
        <v>608</v>
      </c>
      <c r="B137" s="39" t="s">
        <v>223</v>
      </c>
      <c r="C137" s="39" t="s">
        <v>201</v>
      </c>
      <c r="D137" s="39" t="s">
        <v>157</v>
      </c>
      <c r="E137" s="39" t="s">
        <v>73</v>
      </c>
      <c r="F137" s="42">
        <v>444942.5</v>
      </c>
      <c r="G137" s="42">
        <v>433700.04</v>
      </c>
      <c r="H137" s="80">
        <f t="shared" si="2"/>
        <v>97.47327800783246</v>
      </c>
    </row>
    <row r="138" spans="1:8" ht="30">
      <c r="A138" s="40" t="s">
        <v>382</v>
      </c>
      <c r="B138" s="39" t="s">
        <v>223</v>
      </c>
      <c r="C138" s="39" t="s">
        <v>210</v>
      </c>
      <c r="D138" s="39" t="s">
        <v>157</v>
      </c>
      <c r="E138" s="39" t="s">
        <v>73</v>
      </c>
      <c r="F138" s="42">
        <v>444942.5</v>
      </c>
      <c r="G138" s="42">
        <v>433700.04</v>
      </c>
      <c r="H138" s="80">
        <f t="shared" si="2"/>
        <v>97.47327800783246</v>
      </c>
    </row>
    <row r="139" spans="1:8" ht="75">
      <c r="A139" s="40" t="s">
        <v>383</v>
      </c>
      <c r="B139" s="39" t="s">
        <v>223</v>
      </c>
      <c r="C139" s="39" t="s">
        <v>210</v>
      </c>
      <c r="D139" s="39" t="s">
        <v>585</v>
      </c>
      <c r="E139" s="39" t="s">
        <v>73</v>
      </c>
      <c r="F139" s="42">
        <v>444942.5</v>
      </c>
      <c r="G139" s="42">
        <v>433700.04</v>
      </c>
      <c r="H139" s="80">
        <f t="shared" si="2"/>
        <v>97.47327800783246</v>
      </c>
    </row>
    <row r="140" spans="1:8" ht="45">
      <c r="A140" s="40" t="s">
        <v>334</v>
      </c>
      <c r="B140" s="39" t="s">
        <v>223</v>
      </c>
      <c r="C140" s="39" t="s">
        <v>210</v>
      </c>
      <c r="D140" s="39" t="s">
        <v>585</v>
      </c>
      <c r="E140" s="39" t="s">
        <v>269</v>
      </c>
      <c r="F140" s="42">
        <v>230310.5</v>
      </c>
      <c r="G140" s="42">
        <v>220310.04</v>
      </c>
      <c r="H140" s="80">
        <f t="shared" si="2"/>
        <v>95.65783583466668</v>
      </c>
    </row>
    <row r="141" spans="1:8" ht="45">
      <c r="A141" s="40" t="s">
        <v>335</v>
      </c>
      <c r="B141" s="39" t="s">
        <v>223</v>
      </c>
      <c r="C141" s="39" t="s">
        <v>210</v>
      </c>
      <c r="D141" s="39" t="s">
        <v>585</v>
      </c>
      <c r="E141" s="39" t="s">
        <v>270</v>
      </c>
      <c r="F141" s="42">
        <v>230310.5</v>
      </c>
      <c r="G141" s="42">
        <v>220310.04</v>
      </c>
      <c r="H141" s="80">
        <f t="shared" si="2"/>
        <v>95.65783583466668</v>
      </c>
    </row>
    <row r="142" spans="1:8" ht="45">
      <c r="A142" s="40" t="s">
        <v>360</v>
      </c>
      <c r="B142" s="39" t="s">
        <v>223</v>
      </c>
      <c r="C142" s="39" t="s">
        <v>210</v>
      </c>
      <c r="D142" s="39" t="s">
        <v>585</v>
      </c>
      <c r="E142" s="39" t="s">
        <v>279</v>
      </c>
      <c r="F142" s="42">
        <v>214632</v>
      </c>
      <c r="G142" s="42">
        <v>213390</v>
      </c>
      <c r="H142" s="80">
        <f t="shared" si="2"/>
        <v>99.42133512244213</v>
      </c>
    </row>
    <row r="143" spans="1:8" ht="15">
      <c r="A143" s="40" t="s">
        <v>361</v>
      </c>
      <c r="B143" s="39" t="s">
        <v>223</v>
      </c>
      <c r="C143" s="39" t="s">
        <v>210</v>
      </c>
      <c r="D143" s="39" t="s">
        <v>585</v>
      </c>
      <c r="E143" s="39" t="s">
        <v>278</v>
      </c>
      <c r="F143" s="42">
        <v>214632</v>
      </c>
      <c r="G143" s="42">
        <v>213390</v>
      </c>
      <c r="H143" s="80">
        <f t="shared" si="2"/>
        <v>99.42133512244213</v>
      </c>
    </row>
    <row r="144" spans="1:8" ht="15">
      <c r="A144" s="40" t="s">
        <v>609</v>
      </c>
      <c r="B144" s="39" t="s">
        <v>223</v>
      </c>
      <c r="C144" s="39" t="s">
        <v>211</v>
      </c>
      <c r="D144" s="39" t="s">
        <v>157</v>
      </c>
      <c r="E144" s="39" t="s">
        <v>73</v>
      </c>
      <c r="F144" s="42">
        <v>81695575.25</v>
      </c>
      <c r="G144" s="42">
        <v>64838177.81</v>
      </c>
      <c r="H144" s="80">
        <f t="shared" si="2"/>
        <v>79.36559307108864</v>
      </c>
    </row>
    <row r="145" spans="1:8" ht="15">
      <c r="A145" s="40" t="s">
        <v>384</v>
      </c>
      <c r="B145" s="39" t="s">
        <v>223</v>
      </c>
      <c r="C145" s="39" t="s">
        <v>212</v>
      </c>
      <c r="D145" s="39" t="s">
        <v>157</v>
      </c>
      <c r="E145" s="39" t="s">
        <v>73</v>
      </c>
      <c r="F145" s="42">
        <v>20961685</v>
      </c>
      <c r="G145" s="42">
        <v>20145024.13</v>
      </c>
      <c r="H145" s="80">
        <f t="shared" si="2"/>
        <v>96.104030425035</v>
      </c>
    </row>
    <row r="146" spans="1:8" ht="30">
      <c r="A146" s="40" t="s">
        <v>736</v>
      </c>
      <c r="B146" s="39" t="s">
        <v>223</v>
      </c>
      <c r="C146" s="39" t="s">
        <v>212</v>
      </c>
      <c r="D146" s="39" t="s">
        <v>716</v>
      </c>
      <c r="E146" s="39" t="s">
        <v>73</v>
      </c>
      <c r="F146" s="42">
        <v>5207645.95</v>
      </c>
      <c r="G146" s="42">
        <v>4834306.3</v>
      </c>
      <c r="H146" s="80">
        <f t="shared" si="2"/>
        <v>92.83093256368551</v>
      </c>
    </row>
    <row r="147" spans="1:8" ht="45">
      <c r="A147" s="40" t="s">
        <v>360</v>
      </c>
      <c r="B147" s="39" t="s">
        <v>223</v>
      </c>
      <c r="C147" s="39" t="s">
        <v>212</v>
      </c>
      <c r="D147" s="39" t="s">
        <v>716</v>
      </c>
      <c r="E147" s="39" t="s">
        <v>279</v>
      </c>
      <c r="F147" s="42">
        <v>5207645.95</v>
      </c>
      <c r="G147" s="42">
        <v>4834306.3</v>
      </c>
      <c r="H147" s="80">
        <f t="shared" si="2"/>
        <v>92.83093256368551</v>
      </c>
    </row>
    <row r="148" spans="1:8" ht="15">
      <c r="A148" s="40" t="s">
        <v>361</v>
      </c>
      <c r="B148" s="39" t="s">
        <v>223</v>
      </c>
      <c r="C148" s="39" t="s">
        <v>212</v>
      </c>
      <c r="D148" s="39" t="s">
        <v>716</v>
      </c>
      <c r="E148" s="39" t="s">
        <v>278</v>
      </c>
      <c r="F148" s="42">
        <v>5207645.95</v>
      </c>
      <c r="G148" s="42">
        <v>4834306.3</v>
      </c>
      <c r="H148" s="80">
        <f t="shared" si="2"/>
        <v>92.83093256368551</v>
      </c>
    </row>
    <row r="149" spans="1:8" ht="30">
      <c r="A149" s="40" t="s">
        <v>387</v>
      </c>
      <c r="B149" s="39" t="s">
        <v>223</v>
      </c>
      <c r="C149" s="39" t="s">
        <v>212</v>
      </c>
      <c r="D149" s="39" t="s">
        <v>717</v>
      </c>
      <c r="E149" s="39" t="s">
        <v>73</v>
      </c>
      <c r="F149" s="42">
        <v>385250</v>
      </c>
      <c r="G149" s="42">
        <v>385250</v>
      </c>
      <c r="H149" s="80">
        <f t="shared" si="2"/>
        <v>100</v>
      </c>
    </row>
    <row r="150" spans="1:8" ht="45">
      <c r="A150" s="40" t="s">
        <v>360</v>
      </c>
      <c r="B150" s="39" t="s">
        <v>223</v>
      </c>
      <c r="C150" s="39" t="s">
        <v>212</v>
      </c>
      <c r="D150" s="39" t="s">
        <v>717</v>
      </c>
      <c r="E150" s="39" t="s">
        <v>279</v>
      </c>
      <c r="F150" s="42">
        <v>385250</v>
      </c>
      <c r="G150" s="42">
        <v>385250</v>
      </c>
      <c r="H150" s="80">
        <f t="shared" si="2"/>
        <v>100</v>
      </c>
    </row>
    <row r="151" spans="1:8" ht="15">
      <c r="A151" s="40" t="s">
        <v>361</v>
      </c>
      <c r="B151" s="39" t="s">
        <v>223</v>
      </c>
      <c r="C151" s="39" t="s">
        <v>212</v>
      </c>
      <c r="D151" s="39" t="s">
        <v>717</v>
      </c>
      <c r="E151" s="39" t="s">
        <v>278</v>
      </c>
      <c r="F151" s="42">
        <v>385250</v>
      </c>
      <c r="G151" s="42">
        <v>385250</v>
      </c>
      <c r="H151" s="80">
        <f t="shared" si="2"/>
        <v>100</v>
      </c>
    </row>
    <row r="152" spans="1:8" ht="30">
      <c r="A152" s="40" t="s">
        <v>385</v>
      </c>
      <c r="B152" s="39" t="s">
        <v>223</v>
      </c>
      <c r="C152" s="39" t="s">
        <v>212</v>
      </c>
      <c r="D152" s="39" t="s">
        <v>565</v>
      </c>
      <c r="E152" s="39" t="s">
        <v>73</v>
      </c>
      <c r="F152" s="42">
        <v>13703198.04</v>
      </c>
      <c r="G152" s="42">
        <v>13488766.23</v>
      </c>
      <c r="H152" s="80">
        <f t="shared" si="2"/>
        <v>98.43516959052867</v>
      </c>
    </row>
    <row r="153" spans="1:8" ht="45">
      <c r="A153" s="40" t="s">
        <v>360</v>
      </c>
      <c r="B153" s="39" t="s">
        <v>223</v>
      </c>
      <c r="C153" s="39" t="s">
        <v>212</v>
      </c>
      <c r="D153" s="39" t="s">
        <v>565</v>
      </c>
      <c r="E153" s="39" t="s">
        <v>279</v>
      </c>
      <c r="F153" s="42">
        <v>13703198.04</v>
      </c>
      <c r="G153" s="42">
        <v>13488766.23</v>
      </c>
      <c r="H153" s="80">
        <f t="shared" si="2"/>
        <v>98.43516959052867</v>
      </c>
    </row>
    <row r="154" spans="1:8" ht="15">
      <c r="A154" s="40" t="s">
        <v>361</v>
      </c>
      <c r="B154" s="39" t="s">
        <v>223</v>
      </c>
      <c r="C154" s="39" t="s">
        <v>212</v>
      </c>
      <c r="D154" s="39" t="s">
        <v>565</v>
      </c>
      <c r="E154" s="39" t="s">
        <v>278</v>
      </c>
      <c r="F154" s="42">
        <v>5478868.77</v>
      </c>
      <c r="G154" s="42">
        <v>5264436.96</v>
      </c>
      <c r="H154" s="80">
        <f t="shared" si="2"/>
        <v>96.0862028458477</v>
      </c>
    </row>
    <row r="155" spans="1:8" ht="15">
      <c r="A155" s="40" t="s">
        <v>386</v>
      </c>
      <c r="B155" s="39" t="s">
        <v>223</v>
      </c>
      <c r="C155" s="39" t="s">
        <v>212</v>
      </c>
      <c r="D155" s="39" t="s">
        <v>565</v>
      </c>
      <c r="E155" s="39" t="s">
        <v>284</v>
      </c>
      <c r="F155" s="42">
        <v>8224329.27</v>
      </c>
      <c r="G155" s="42">
        <v>8224329.27</v>
      </c>
      <c r="H155" s="80">
        <f t="shared" si="2"/>
        <v>100</v>
      </c>
    </row>
    <row r="156" spans="1:8" ht="30">
      <c r="A156" s="40" t="s">
        <v>387</v>
      </c>
      <c r="B156" s="39" t="s">
        <v>223</v>
      </c>
      <c r="C156" s="39" t="s">
        <v>212</v>
      </c>
      <c r="D156" s="39" t="s">
        <v>587</v>
      </c>
      <c r="E156" s="39" t="s">
        <v>73</v>
      </c>
      <c r="F156" s="42">
        <v>406375</v>
      </c>
      <c r="G156" s="42">
        <v>393123</v>
      </c>
      <c r="H156" s="80">
        <f t="shared" si="2"/>
        <v>96.73897262380807</v>
      </c>
    </row>
    <row r="157" spans="1:8" ht="45">
      <c r="A157" s="40" t="s">
        <v>334</v>
      </c>
      <c r="B157" s="39" t="s">
        <v>223</v>
      </c>
      <c r="C157" s="39" t="s">
        <v>212</v>
      </c>
      <c r="D157" s="39" t="s">
        <v>587</v>
      </c>
      <c r="E157" s="39" t="s">
        <v>269</v>
      </c>
      <c r="F157" s="42">
        <v>329047</v>
      </c>
      <c r="G157" s="42">
        <v>327447</v>
      </c>
      <c r="H157" s="80">
        <f t="shared" si="2"/>
        <v>99.51374727622498</v>
      </c>
    </row>
    <row r="158" spans="1:8" ht="45">
      <c r="A158" s="40" t="s">
        <v>335</v>
      </c>
      <c r="B158" s="39" t="s">
        <v>223</v>
      </c>
      <c r="C158" s="39" t="s">
        <v>212</v>
      </c>
      <c r="D158" s="39" t="s">
        <v>587</v>
      </c>
      <c r="E158" s="39" t="s">
        <v>270</v>
      </c>
      <c r="F158" s="42">
        <v>329047</v>
      </c>
      <c r="G158" s="42">
        <v>327447</v>
      </c>
      <c r="H158" s="80">
        <f t="shared" si="2"/>
        <v>99.51374727622498</v>
      </c>
    </row>
    <row r="159" spans="1:8" ht="45">
      <c r="A159" s="40" t="s">
        <v>360</v>
      </c>
      <c r="B159" s="39" t="s">
        <v>223</v>
      </c>
      <c r="C159" s="39" t="s">
        <v>212</v>
      </c>
      <c r="D159" s="39" t="s">
        <v>587</v>
      </c>
      <c r="E159" s="39" t="s">
        <v>279</v>
      </c>
      <c r="F159" s="42">
        <v>77328</v>
      </c>
      <c r="G159" s="42">
        <v>65676</v>
      </c>
      <c r="H159" s="80">
        <f t="shared" si="2"/>
        <v>84.93171942892613</v>
      </c>
    </row>
    <row r="160" spans="1:8" ht="15">
      <c r="A160" s="40" t="s">
        <v>361</v>
      </c>
      <c r="B160" s="39" t="s">
        <v>223</v>
      </c>
      <c r="C160" s="39" t="s">
        <v>212</v>
      </c>
      <c r="D160" s="39" t="s">
        <v>587</v>
      </c>
      <c r="E160" s="39" t="s">
        <v>278</v>
      </c>
      <c r="F160" s="42">
        <v>77328</v>
      </c>
      <c r="G160" s="42">
        <v>65676</v>
      </c>
      <c r="H160" s="80">
        <f t="shared" si="2"/>
        <v>84.93171942892613</v>
      </c>
    </row>
    <row r="161" spans="1:8" ht="45">
      <c r="A161" s="40" t="s">
        <v>610</v>
      </c>
      <c r="B161" s="39" t="s">
        <v>223</v>
      </c>
      <c r="C161" s="39" t="s">
        <v>212</v>
      </c>
      <c r="D161" s="39" t="s">
        <v>589</v>
      </c>
      <c r="E161" s="39" t="s">
        <v>73</v>
      </c>
      <c r="F161" s="42">
        <v>1259216.01</v>
      </c>
      <c r="G161" s="42">
        <v>1043578.6</v>
      </c>
      <c r="H161" s="80">
        <f t="shared" si="2"/>
        <v>82.87526458625632</v>
      </c>
    </row>
    <row r="162" spans="1:8" ht="90">
      <c r="A162" s="40" t="s">
        <v>332</v>
      </c>
      <c r="B162" s="39" t="s">
        <v>223</v>
      </c>
      <c r="C162" s="39" t="s">
        <v>212</v>
      </c>
      <c r="D162" s="39" t="s">
        <v>589</v>
      </c>
      <c r="E162" s="39" t="s">
        <v>267</v>
      </c>
      <c r="F162" s="42">
        <v>1123804.01</v>
      </c>
      <c r="G162" s="42">
        <v>951936.6</v>
      </c>
      <c r="H162" s="80">
        <f t="shared" si="2"/>
        <v>84.70663848227414</v>
      </c>
    </row>
    <row r="163" spans="1:8" ht="30">
      <c r="A163" s="40" t="s">
        <v>376</v>
      </c>
      <c r="B163" s="39" t="s">
        <v>223</v>
      </c>
      <c r="C163" s="39" t="s">
        <v>212</v>
      </c>
      <c r="D163" s="39" t="s">
        <v>589</v>
      </c>
      <c r="E163" s="39" t="s">
        <v>277</v>
      </c>
      <c r="F163" s="42">
        <v>1123804.01</v>
      </c>
      <c r="G163" s="42">
        <v>951936.6</v>
      </c>
      <c r="H163" s="80">
        <f t="shared" si="2"/>
        <v>84.70663848227414</v>
      </c>
    </row>
    <row r="164" spans="1:8" ht="45">
      <c r="A164" s="40" t="s">
        <v>334</v>
      </c>
      <c r="B164" s="39" t="s">
        <v>223</v>
      </c>
      <c r="C164" s="39" t="s">
        <v>212</v>
      </c>
      <c r="D164" s="39" t="s">
        <v>589</v>
      </c>
      <c r="E164" s="39" t="s">
        <v>269</v>
      </c>
      <c r="F164" s="42">
        <v>135412</v>
      </c>
      <c r="G164" s="42">
        <v>91642</v>
      </c>
      <c r="H164" s="80">
        <f t="shared" si="2"/>
        <v>67.67642454139958</v>
      </c>
    </row>
    <row r="165" spans="1:8" ht="45">
      <c r="A165" s="40" t="s">
        <v>335</v>
      </c>
      <c r="B165" s="39" t="s">
        <v>223</v>
      </c>
      <c r="C165" s="39" t="s">
        <v>212</v>
      </c>
      <c r="D165" s="39" t="s">
        <v>589</v>
      </c>
      <c r="E165" s="39" t="s">
        <v>270</v>
      </c>
      <c r="F165" s="42">
        <v>135412</v>
      </c>
      <c r="G165" s="42">
        <v>91642</v>
      </c>
      <c r="H165" s="80">
        <f t="shared" si="2"/>
        <v>67.67642454139958</v>
      </c>
    </row>
    <row r="166" spans="1:8" ht="15">
      <c r="A166" s="40" t="s">
        <v>737</v>
      </c>
      <c r="B166" s="39" t="s">
        <v>223</v>
      </c>
      <c r="C166" s="39" t="s">
        <v>719</v>
      </c>
      <c r="D166" s="39" t="s">
        <v>157</v>
      </c>
      <c r="E166" s="39" t="s">
        <v>73</v>
      </c>
      <c r="F166" s="42">
        <v>60733890.25</v>
      </c>
      <c r="G166" s="42">
        <v>44693153.68</v>
      </c>
      <c r="H166" s="80">
        <f t="shared" si="2"/>
        <v>73.58849152594831</v>
      </c>
    </row>
    <row r="167" spans="1:8" ht="30">
      <c r="A167" s="40" t="s">
        <v>736</v>
      </c>
      <c r="B167" s="39" t="s">
        <v>223</v>
      </c>
      <c r="C167" s="39" t="s">
        <v>719</v>
      </c>
      <c r="D167" s="39" t="s">
        <v>716</v>
      </c>
      <c r="E167" s="39" t="s">
        <v>73</v>
      </c>
      <c r="F167" s="42">
        <v>18329850.25</v>
      </c>
      <c r="G167" s="42">
        <v>2289113.68</v>
      </c>
      <c r="H167" s="80">
        <f t="shared" si="2"/>
        <v>12.488447252862855</v>
      </c>
    </row>
    <row r="168" spans="1:8" ht="45">
      <c r="A168" s="40" t="s">
        <v>360</v>
      </c>
      <c r="B168" s="39" t="s">
        <v>223</v>
      </c>
      <c r="C168" s="39" t="s">
        <v>719</v>
      </c>
      <c r="D168" s="39" t="s">
        <v>716</v>
      </c>
      <c r="E168" s="39" t="s">
        <v>279</v>
      </c>
      <c r="F168" s="42">
        <v>18329850.25</v>
      </c>
      <c r="G168" s="42">
        <v>2289113.68</v>
      </c>
      <c r="H168" s="80">
        <f t="shared" si="2"/>
        <v>12.488447252862855</v>
      </c>
    </row>
    <row r="169" spans="1:8" ht="15">
      <c r="A169" s="40" t="s">
        <v>361</v>
      </c>
      <c r="B169" s="39" t="s">
        <v>223</v>
      </c>
      <c r="C169" s="39" t="s">
        <v>719</v>
      </c>
      <c r="D169" s="39" t="s">
        <v>716</v>
      </c>
      <c r="E169" s="39" t="s">
        <v>278</v>
      </c>
      <c r="F169" s="42">
        <v>18329850.25</v>
      </c>
      <c r="G169" s="42">
        <v>2289113.68</v>
      </c>
      <c r="H169" s="80">
        <f t="shared" si="2"/>
        <v>12.488447252862855</v>
      </c>
    </row>
    <row r="170" spans="1:8" ht="45">
      <c r="A170" s="40" t="s">
        <v>738</v>
      </c>
      <c r="B170" s="39" t="s">
        <v>223</v>
      </c>
      <c r="C170" s="39" t="s">
        <v>719</v>
      </c>
      <c r="D170" s="39" t="s">
        <v>721</v>
      </c>
      <c r="E170" s="39" t="s">
        <v>73</v>
      </c>
      <c r="F170" s="42">
        <v>42404040</v>
      </c>
      <c r="G170" s="42">
        <v>42404040</v>
      </c>
      <c r="H170" s="80">
        <f t="shared" si="2"/>
        <v>100</v>
      </c>
    </row>
    <row r="171" spans="1:8" ht="45">
      <c r="A171" s="40" t="s">
        <v>360</v>
      </c>
      <c r="B171" s="39" t="s">
        <v>223</v>
      </c>
      <c r="C171" s="39" t="s">
        <v>719</v>
      </c>
      <c r="D171" s="39" t="s">
        <v>721</v>
      </c>
      <c r="E171" s="39" t="s">
        <v>279</v>
      </c>
      <c r="F171" s="42">
        <v>42404040</v>
      </c>
      <c r="G171" s="42">
        <v>42404040</v>
      </c>
      <c r="H171" s="80">
        <f t="shared" si="2"/>
        <v>100</v>
      </c>
    </row>
    <row r="172" spans="1:8" ht="15">
      <c r="A172" s="40" t="s">
        <v>361</v>
      </c>
      <c r="B172" s="39" t="s">
        <v>223</v>
      </c>
      <c r="C172" s="39" t="s">
        <v>719</v>
      </c>
      <c r="D172" s="39" t="s">
        <v>721</v>
      </c>
      <c r="E172" s="39" t="s">
        <v>278</v>
      </c>
      <c r="F172" s="42">
        <v>42404040</v>
      </c>
      <c r="G172" s="42">
        <v>42404040</v>
      </c>
      <c r="H172" s="80">
        <f t="shared" si="2"/>
        <v>100</v>
      </c>
    </row>
    <row r="173" spans="1:8" ht="42.75">
      <c r="A173" s="38" t="s">
        <v>460</v>
      </c>
      <c r="B173" s="41" t="s">
        <v>224</v>
      </c>
      <c r="C173" s="41" t="s">
        <v>445</v>
      </c>
      <c r="D173" s="41" t="s">
        <v>157</v>
      </c>
      <c r="E173" s="41" t="s">
        <v>73</v>
      </c>
      <c r="F173" s="43">
        <v>12683465.34</v>
      </c>
      <c r="G173" s="43">
        <v>11852195</v>
      </c>
      <c r="H173" s="81">
        <f t="shared" si="2"/>
        <v>93.44603136669272</v>
      </c>
    </row>
    <row r="174" spans="1:8" ht="15">
      <c r="A174" s="40" t="s">
        <v>739</v>
      </c>
      <c r="B174" s="39" t="s">
        <v>224</v>
      </c>
      <c r="C174" s="39" t="s">
        <v>156</v>
      </c>
      <c r="D174" s="39" t="s">
        <v>157</v>
      </c>
      <c r="E174" s="39" t="s">
        <v>73</v>
      </c>
      <c r="F174" s="42">
        <v>11849465.34</v>
      </c>
      <c r="G174" s="42">
        <v>11087885.04</v>
      </c>
      <c r="H174" s="80">
        <f t="shared" si="2"/>
        <v>93.57287203981137</v>
      </c>
    </row>
    <row r="175" spans="1:8" ht="15">
      <c r="A175" s="40" t="s">
        <v>338</v>
      </c>
      <c r="B175" s="39" t="s">
        <v>224</v>
      </c>
      <c r="C175" s="39" t="s">
        <v>162</v>
      </c>
      <c r="D175" s="39" t="s">
        <v>157</v>
      </c>
      <c r="E175" s="39" t="s">
        <v>73</v>
      </c>
      <c r="F175" s="42">
        <v>11849465.34</v>
      </c>
      <c r="G175" s="42">
        <v>11087885.04</v>
      </c>
      <c r="H175" s="80">
        <f t="shared" si="2"/>
        <v>93.57287203981137</v>
      </c>
    </row>
    <row r="176" spans="1:8" ht="45">
      <c r="A176" s="40" t="s">
        <v>391</v>
      </c>
      <c r="B176" s="39" t="s">
        <v>224</v>
      </c>
      <c r="C176" s="39" t="s">
        <v>162</v>
      </c>
      <c r="D176" s="39" t="s">
        <v>501</v>
      </c>
      <c r="E176" s="39" t="s">
        <v>73</v>
      </c>
      <c r="F176" s="42">
        <v>219000</v>
      </c>
      <c r="G176" s="42">
        <v>163940.55</v>
      </c>
      <c r="H176" s="80">
        <f t="shared" si="2"/>
        <v>74.85869863013697</v>
      </c>
    </row>
    <row r="177" spans="1:8" ht="45">
      <c r="A177" s="40" t="s">
        <v>334</v>
      </c>
      <c r="B177" s="39" t="s">
        <v>224</v>
      </c>
      <c r="C177" s="39" t="s">
        <v>162</v>
      </c>
      <c r="D177" s="39" t="s">
        <v>501</v>
      </c>
      <c r="E177" s="39" t="s">
        <v>269</v>
      </c>
      <c r="F177" s="42">
        <v>219000</v>
      </c>
      <c r="G177" s="42">
        <v>163940.55</v>
      </c>
      <c r="H177" s="80">
        <f t="shared" si="2"/>
        <v>74.85869863013697</v>
      </c>
    </row>
    <row r="178" spans="1:8" ht="45">
      <c r="A178" s="40" t="s">
        <v>335</v>
      </c>
      <c r="B178" s="39" t="s">
        <v>224</v>
      </c>
      <c r="C178" s="39" t="s">
        <v>162</v>
      </c>
      <c r="D178" s="39" t="s">
        <v>501</v>
      </c>
      <c r="E178" s="39" t="s">
        <v>270</v>
      </c>
      <c r="F178" s="42">
        <v>219000</v>
      </c>
      <c r="G178" s="42">
        <v>163940.55</v>
      </c>
      <c r="H178" s="80">
        <f t="shared" si="2"/>
        <v>74.85869863013697</v>
      </c>
    </row>
    <row r="179" spans="1:8" ht="60">
      <c r="A179" s="40" t="s">
        <v>389</v>
      </c>
      <c r="B179" s="39" t="s">
        <v>224</v>
      </c>
      <c r="C179" s="39" t="s">
        <v>162</v>
      </c>
      <c r="D179" s="39" t="s">
        <v>502</v>
      </c>
      <c r="E179" s="39" t="s">
        <v>73</v>
      </c>
      <c r="F179" s="42">
        <v>228656.27</v>
      </c>
      <c r="G179" s="42">
        <v>165365.27</v>
      </c>
      <c r="H179" s="80">
        <f t="shared" si="2"/>
        <v>72.32046162565321</v>
      </c>
    </row>
    <row r="180" spans="1:8" ht="45">
      <c r="A180" s="40" t="s">
        <v>334</v>
      </c>
      <c r="B180" s="39" t="s">
        <v>224</v>
      </c>
      <c r="C180" s="39" t="s">
        <v>162</v>
      </c>
      <c r="D180" s="39" t="s">
        <v>502</v>
      </c>
      <c r="E180" s="39" t="s">
        <v>269</v>
      </c>
      <c r="F180" s="42">
        <v>228656.27</v>
      </c>
      <c r="G180" s="42">
        <v>165365.27</v>
      </c>
      <c r="H180" s="80">
        <f t="shared" si="2"/>
        <v>72.32046162565321</v>
      </c>
    </row>
    <row r="181" spans="1:8" ht="45">
      <c r="A181" s="40" t="s">
        <v>335</v>
      </c>
      <c r="B181" s="39" t="s">
        <v>224</v>
      </c>
      <c r="C181" s="39" t="s">
        <v>162</v>
      </c>
      <c r="D181" s="39" t="s">
        <v>502</v>
      </c>
      <c r="E181" s="39" t="s">
        <v>270</v>
      </c>
      <c r="F181" s="42">
        <v>228656.27</v>
      </c>
      <c r="G181" s="42">
        <v>165365.27</v>
      </c>
      <c r="H181" s="80">
        <f t="shared" si="2"/>
        <v>72.32046162565321</v>
      </c>
    </row>
    <row r="182" spans="1:8" ht="60">
      <c r="A182" s="40" t="s">
        <v>388</v>
      </c>
      <c r="B182" s="39" t="s">
        <v>224</v>
      </c>
      <c r="C182" s="39" t="s">
        <v>162</v>
      </c>
      <c r="D182" s="39" t="s">
        <v>503</v>
      </c>
      <c r="E182" s="39" t="s">
        <v>73</v>
      </c>
      <c r="F182" s="42">
        <v>402566.73</v>
      </c>
      <c r="G182" s="42">
        <v>330768.99</v>
      </c>
      <c r="H182" s="80">
        <f t="shared" si="2"/>
        <v>82.16500901602078</v>
      </c>
    </row>
    <row r="183" spans="1:8" ht="45">
      <c r="A183" s="40" t="s">
        <v>334</v>
      </c>
      <c r="B183" s="39" t="s">
        <v>224</v>
      </c>
      <c r="C183" s="39" t="s">
        <v>162</v>
      </c>
      <c r="D183" s="39" t="s">
        <v>503</v>
      </c>
      <c r="E183" s="39" t="s">
        <v>269</v>
      </c>
      <c r="F183" s="42">
        <v>402566.73</v>
      </c>
      <c r="G183" s="42">
        <v>330768.99</v>
      </c>
      <c r="H183" s="80">
        <f t="shared" si="2"/>
        <v>82.16500901602078</v>
      </c>
    </row>
    <row r="184" spans="1:8" ht="45">
      <c r="A184" s="40" t="s">
        <v>335</v>
      </c>
      <c r="B184" s="39" t="s">
        <v>224</v>
      </c>
      <c r="C184" s="39" t="s">
        <v>162</v>
      </c>
      <c r="D184" s="39" t="s">
        <v>503</v>
      </c>
      <c r="E184" s="39" t="s">
        <v>270</v>
      </c>
      <c r="F184" s="42">
        <v>402566.73</v>
      </c>
      <c r="G184" s="42">
        <v>330768.99</v>
      </c>
      <c r="H184" s="80">
        <f t="shared" si="2"/>
        <v>82.16500901602078</v>
      </c>
    </row>
    <row r="185" spans="1:8" ht="75">
      <c r="A185" s="40" t="s">
        <v>730</v>
      </c>
      <c r="B185" s="39" t="s">
        <v>224</v>
      </c>
      <c r="C185" s="39" t="s">
        <v>162</v>
      </c>
      <c r="D185" s="39" t="s">
        <v>660</v>
      </c>
      <c r="E185" s="39" t="s">
        <v>73</v>
      </c>
      <c r="F185" s="42">
        <v>52080</v>
      </c>
      <c r="G185" s="42">
        <v>52080</v>
      </c>
      <c r="H185" s="80">
        <f t="shared" si="2"/>
        <v>100</v>
      </c>
    </row>
    <row r="186" spans="1:8" ht="90">
      <c r="A186" s="40" t="s">
        <v>332</v>
      </c>
      <c r="B186" s="39" t="s">
        <v>224</v>
      </c>
      <c r="C186" s="39" t="s">
        <v>162</v>
      </c>
      <c r="D186" s="39" t="s">
        <v>660</v>
      </c>
      <c r="E186" s="39" t="s">
        <v>267</v>
      </c>
      <c r="F186" s="42">
        <v>52080</v>
      </c>
      <c r="G186" s="42">
        <v>52080</v>
      </c>
      <c r="H186" s="80">
        <f t="shared" si="2"/>
        <v>100</v>
      </c>
    </row>
    <row r="187" spans="1:8" ht="30">
      <c r="A187" s="40" t="s">
        <v>333</v>
      </c>
      <c r="B187" s="39" t="s">
        <v>224</v>
      </c>
      <c r="C187" s="39" t="s">
        <v>162</v>
      </c>
      <c r="D187" s="39" t="s">
        <v>660</v>
      </c>
      <c r="E187" s="39" t="s">
        <v>268</v>
      </c>
      <c r="F187" s="42">
        <v>52080</v>
      </c>
      <c r="G187" s="42">
        <v>52080</v>
      </c>
      <c r="H187" s="80">
        <f t="shared" si="2"/>
        <v>100</v>
      </c>
    </row>
    <row r="188" spans="1:8" ht="45">
      <c r="A188" s="40" t="s">
        <v>378</v>
      </c>
      <c r="B188" s="39" t="s">
        <v>224</v>
      </c>
      <c r="C188" s="39" t="s">
        <v>162</v>
      </c>
      <c r="D188" s="39" t="s">
        <v>504</v>
      </c>
      <c r="E188" s="39" t="s">
        <v>73</v>
      </c>
      <c r="F188" s="42">
        <v>10370083.34</v>
      </c>
      <c r="G188" s="42">
        <v>10112593.81</v>
      </c>
      <c r="H188" s="80">
        <f t="shared" si="2"/>
        <v>97.51699652203567</v>
      </c>
    </row>
    <row r="189" spans="1:8" ht="90">
      <c r="A189" s="40" t="s">
        <v>332</v>
      </c>
      <c r="B189" s="39" t="s">
        <v>224</v>
      </c>
      <c r="C189" s="39" t="s">
        <v>162</v>
      </c>
      <c r="D189" s="39" t="s">
        <v>504</v>
      </c>
      <c r="E189" s="39" t="s">
        <v>267</v>
      </c>
      <c r="F189" s="42">
        <v>9910383.34</v>
      </c>
      <c r="G189" s="42">
        <v>9666360.77</v>
      </c>
      <c r="H189" s="80">
        <f t="shared" si="2"/>
        <v>97.53770806205766</v>
      </c>
    </row>
    <row r="190" spans="1:8" ht="30">
      <c r="A190" s="40" t="s">
        <v>333</v>
      </c>
      <c r="B190" s="39" t="s">
        <v>224</v>
      </c>
      <c r="C190" s="39" t="s">
        <v>162</v>
      </c>
      <c r="D190" s="39" t="s">
        <v>504</v>
      </c>
      <c r="E190" s="39" t="s">
        <v>268</v>
      </c>
      <c r="F190" s="42">
        <v>9910383.34</v>
      </c>
      <c r="G190" s="42">
        <v>9666360.77</v>
      </c>
      <c r="H190" s="80">
        <f t="shared" si="2"/>
        <v>97.53770806205766</v>
      </c>
    </row>
    <row r="191" spans="1:8" ht="45">
      <c r="A191" s="40" t="s">
        <v>334</v>
      </c>
      <c r="B191" s="39" t="s">
        <v>224</v>
      </c>
      <c r="C191" s="39" t="s">
        <v>162</v>
      </c>
      <c r="D191" s="39" t="s">
        <v>504</v>
      </c>
      <c r="E191" s="39" t="s">
        <v>269</v>
      </c>
      <c r="F191" s="42">
        <v>454200</v>
      </c>
      <c r="G191" s="42">
        <v>445702.04</v>
      </c>
      <c r="H191" s="80">
        <f t="shared" si="2"/>
        <v>98.12902686041392</v>
      </c>
    </row>
    <row r="192" spans="1:8" ht="45">
      <c r="A192" s="40" t="s">
        <v>335</v>
      </c>
      <c r="B192" s="39" t="s">
        <v>224</v>
      </c>
      <c r="C192" s="39" t="s">
        <v>162</v>
      </c>
      <c r="D192" s="39" t="s">
        <v>504</v>
      </c>
      <c r="E192" s="39" t="s">
        <v>270</v>
      </c>
      <c r="F192" s="42">
        <v>454200</v>
      </c>
      <c r="G192" s="42">
        <v>445702.04</v>
      </c>
      <c r="H192" s="80">
        <f t="shared" si="2"/>
        <v>98.12902686041392</v>
      </c>
    </row>
    <row r="193" spans="1:8" ht="15">
      <c r="A193" s="40" t="s">
        <v>336</v>
      </c>
      <c r="B193" s="39" t="s">
        <v>224</v>
      </c>
      <c r="C193" s="39" t="s">
        <v>162</v>
      </c>
      <c r="D193" s="39" t="s">
        <v>504</v>
      </c>
      <c r="E193" s="39" t="s">
        <v>272</v>
      </c>
      <c r="F193" s="42">
        <v>5500</v>
      </c>
      <c r="G193" s="42">
        <v>531</v>
      </c>
      <c r="H193" s="80">
        <f t="shared" si="2"/>
        <v>9.654545454545454</v>
      </c>
    </row>
    <row r="194" spans="1:8" ht="30">
      <c r="A194" s="40" t="s">
        <v>337</v>
      </c>
      <c r="B194" s="39" t="s">
        <v>224</v>
      </c>
      <c r="C194" s="39" t="s">
        <v>162</v>
      </c>
      <c r="D194" s="39" t="s">
        <v>504</v>
      </c>
      <c r="E194" s="39" t="s">
        <v>271</v>
      </c>
      <c r="F194" s="42">
        <v>5500</v>
      </c>
      <c r="G194" s="42">
        <v>531</v>
      </c>
      <c r="H194" s="80">
        <f t="shared" si="2"/>
        <v>9.654545454545454</v>
      </c>
    </row>
    <row r="195" spans="1:8" ht="30">
      <c r="A195" s="40" t="s">
        <v>390</v>
      </c>
      <c r="B195" s="39" t="s">
        <v>224</v>
      </c>
      <c r="C195" s="39" t="s">
        <v>162</v>
      </c>
      <c r="D195" s="39" t="s">
        <v>505</v>
      </c>
      <c r="E195" s="39" t="s">
        <v>73</v>
      </c>
      <c r="F195" s="42">
        <v>531509</v>
      </c>
      <c r="G195" s="42">
        <v>217566.42</v>
      </c>
      <c r="H195" s="80">
        <f t="shared" si="2"/>
        <v>40.93372266509128</v>
      </c>
    </row>
    <row r="196" spans="1:8" ht="45">
      <c r="A196" s="40" t="s">
        <v>334</v>
      </c>
      <c r="B196" s="39" t="s">
        <v>224</v>
      </c>
      <c r="C196" s="39" t="s">
        <v>162</v>
      </c>
      <c r="D196" s="39" t="s">
        <v>505</v>
      </c>
      <c r="E196" s="39" t="s">
        <v>269</v>
      </c>
      <c r="F196" s="42">
        <v>531509</v>
      </c>
      <c r="G196" s="42">
        <v>217566.42</v>
      </c>
      <c r="H196" s="80">
        <f aca="true" t="shared" si="3" ref="H196:H266">G196/F196*100</f>
        <v>40.93372266509128</v>
      </c>
    </row>
    <row r="197" spans="1:8" ht="45">
      <c r="A197" s="40" t="s">
        <v>335</v>
      </c>
      <c r="B197" s="39" t="s">
        <v>224</v>
      </c>
      <c r="C197" s="39" t="s">
        <v>162</v>
      </c>
      <c r="D197" s="39" t="s">
        <v>505</v>
      </c>
      <c r="E197" s="39" t="s">
        <v>270</v>
      </c>
      <c r="F197" s="42">
        <v>531509</v>
      </c>
      <c r="G197" s="42">
        <v>217566.42</v>
      </c>
      <c r="H197" s="80">
        <f t="shared" si="3"/>
        <v>40.93372266509128</v>
      </c>
    </row>
    <row r="198" spans="1:8" ht="45">
      <c r="A198" s="40" t="s">
        <v>731</v>
      </c>
      <c r="B198" s="39" t="s">
        <v>224</v>
      </c>
      <c r="C198" s="39" t="s">
        <v>162</v>
      </c>
      <c r="D198" s="39" t="s">
        <v>656</v>
      </c>
      <c r="E198" s="39" t="s">
        <v>73</v>
      </c>
      <c r="F198" s="42">
        <v>45570</v>
      </c>
      <c r="G198" s="42">
        <v>45570</v>
      </c>
      <c r="H198" s="80">
        <f t="shared" si="3"/>
        <v>100</v>
      </c>
    </row>
    <row r="199" spans="1:8" ht="90">
      <c r="A199" s="40" t="s">
        <v>332</v>
      </c>
      <c r="B199" s="39" t="s">
        <v>224</v>
      </c>
      <c r="C199" s="39" t="s">
        <v>162</v>
      </c>
      <c r="D199" s="39" t="s">
        <v>656</v>
      </c>
      <c r="E199" s="39" t="s">
        <v>267</v>
      </c>
      <c r="F199" s="42">
        <v>45570</v>
      </c>
      <c r="G199" s="42">
        <v>45570</v>
      </c>
      <c r="H199" s="80">
        <f t="shared" si="3"/>
        <v>100</v>
      </c>
    </row>
    <row r="200" spans="1:8" ht="30">
      <c r="A200" s="40" t="s">
        <v>333</v>
      </c>
      <c r="B200" s="39" t="s">
        <v>224</v>
      </c>
      <c r="C200" s="39" t="s">
        <v>162</v>
      </c>
      <c r="D200" s="39" t="s">
        <v>656</v>
      </c>
      <c r="E200" s="39" t="s">
        <v>268</v>
      </c>
      <c r="F200" s="42">
        <v>45570</v>
      </c>
      <c r="G200" s="42">
        <v>45570</v>
      </c>
      <c r="H200" s="80">
        <f t="shared" si="3"/>
        <v>100</v>
      </c>
    </row>
    <row r="201" spans="1:8" ht="15">
      <c r="A201" s="40" t="s">
        <v>600</v>
      </c>
      <c r="B201" s="39" t="s">
        <v>224</v>
      </c>
      <c r="C201" s="39" t="s">
        <v>171</v>
      </c>
      <c r="D201" s="39" t="s">
        <v>157</v>
      </c>
      <c r="E201" s="39" t="s">
        <v>73</v>
      </c>
      <c r="F201" s="42">
        <v>794000</v>
      </c>
      <c r="G201" s="42">
        <v>724997</v>
      </c>
      <c r="H201" s="80">
        <f t="shared" si="3"/>
        <v>91.30944584382871</v>
      </c>
    </row>
    <row r="202" spans="1:8" ht="30">
      <c r="A202" s="40" t="s">
        <v>356</v>
      </c>
      <c r="B202" s="39" t="s">
        <v>224</v>
      </c>
      <c r="C202" s="39" t="s">
        <v>178</v>
      </c>
      <c r="D202" s="39" t="s">
        <v>157</v>
      </c>
      <c r="E202" s="39" t="s">
        <v>73</v>
      </c>
      <c r="F202" s="42">
        <v>794000</v>
      </c>
      <c r="G202" s="42">
        <v>724997</v>
      </c>
      <c r="H202" s="80">
        <f t="shared" si="3"/>
        <v>91.30944584382871</v>
      </c>
    </row>
    <row r="203" spans="1:8" ht="60">
      <c r="A203" s="40" t="s">
        <v>611</v>
      </c>
      <c r="B203" s="39" t="s">
        <v>224</v>
      </c>
      <c r="C203" s="39" t="s">
        <v>178</v>
      </c>
      <c r="D203" s="39" t="s">
        <v>521</v>
      </c>
      <c r="E203" s="39" t="s">
        <v>73</v>
      </c>
      <c r="F203" s="42">
        <v>794000</v>
      </c>
      <c r="G203" s="42">
        <v>724997</v>
      </c>
      <c r="H203" s="80">
        <f t="shared" si="3"/>
        <v>91.30944584382871</v>
      </c>
    </row>
    <row r="204" spans="1:8" ht="45">
      <c r="A204" s="40" t="s">
        <v>334</v>
      </c>
      <c r="B204" s="39" t="s">
        <v>224</v>
      </c>
      <c r="C204" s="39" t="s">
        <v>178</v>
      </c>
      <c r="D204" s="39" t="s">
        <v>521</v>
      </c>
      <c r="E204" s="39" t="s">
        <v>269</v>
      </c>
      <c r="F204" s="42">
        <v>794000</v>
      </c>
      <c r="G204" s="42">
        <v>724997</v>
      </c>
      <c r="H204" s="80">
        <f t="shared" si="3"/>
        <v>91.30944584382871</v>
      </c>
    </row>
    <row r="205" spans="1:8" ht="45">
      <c r="A205" s="40" t="s">
        <v>335</v>
      </c>
      <c r="B205" s="39" t="s">
        <v>224</v>
      </c>
      <c r="C205" s="39" t="s">
        <v>178</v>
      </c>
      <c r="D205" s="39" t="s">
        <v>521</v>
      </c>
      <c r="E205" s="39" t="s">
        <v>270</v>
      </c>
      <c r="F205" s="42">
        <v>794000</v>
      </c>
      <c r="G205" s="42">
        <v>724997</v>
      </c>
      <c r="H205" s="80">
        <f t="shared" si="3"/>
        <v>91.30944584382871</v>
      </c>
    </row>
    <row r="206" spans="1:8" ht="30">
      <c r="A206" s="40" t="s">
        <v>612</v>
      </c>
      <c r="B206" s="39" t="s">
        <v>224</v>
      </c>
      <c r="C206" s="39" t="s">
        <v>180</v>
      </c>
      <c r="D206" s="39" t="s">
        <v>157</v>
      </c>
      <c r="E206" s="39" t="s">
        <v>73</v>
      </c>
      <c r="F206" s="42">
        <v>40000</v>
      </c>
      <c r="G206" s="42">
        <v>39312.96</v>
      </c>
      <c r="H206" s="80">
        <f t="shared" si="3"/>
        <v>98.28240000000001</v>
      </c>
    </row>
    <row r="207" spans="1:8" ht="15">
      <c r="A207" s="40" t="s">
        <v>345</v>
      </c>
      <c r="B207" s="39" t="s">
        <v>224</v>
      </c>
      <c r="C207" s="39" t="s">
        <v>181</v>
      </c>
      <c r="D207" s="39" t="s">
        <v>157</v>
      </c>
      <c r="E207" s="39" t="s">
        <v>73</v>
      </c>
      <c r="F207" s="42">
        <v>40000</v>
      </c>
      <c r="G207" s="42">
        <v>39312.96</v>
      </c>
      <c r="H207" s="80">
        <f t="shared" si="3"/>
        <v>98.28240000000001</v>
      </c>
    </row>
    <row r="208" spans="1:8" ht="45">
      <c r="A208" s="40" t="s">
        <v>392</v>
      </c>
      <c r="B208" s="39" t="s">
        <v>224</v>
      </c>
      <c r="C208" s="39" t="s">
        <v>181</v>
      </c>
      <c r="D208" s="39" t="s">
        <v>526</v>
      </c>
      <c r="E208" s="39" t="s">
        <v>73</v>
      </c>
      <c r="F208" s="42">
        <v>40000</v>
      </c>
      <c r="G208" s="42">
        <v>39312.96</v>
      </c>
      <c r="H208" s="80">
        <f t="shared" si="3"/>
        <v>98.28240000000001</v>
      </c>
    </row>
    <row r="209" spans="1:8" ht="45">
      <c r="A209" s="40" t="s">
        <v>334</v>
      </c>
      <c r="B209" s="39" t="s">
        <v>224</v>
      </c>
      <c r="C209" s="39" t="s">
        <v>181</v>
      </c>
      <c r="D209" s="39" t="s">
        <v>526</v>
      </c>
      <c r="E209" s="39" t="s">
        <v>269</v>
      </c>
      <c r="F209" s="42">
        <v>40000</v>
      </c>
      <c r="G209" s="42">
        <v>39312.96</v>
      </c>
      <c r="H209" s="80">
        <f t="shared" si="3"/>
        <v>98.28240000000001</v>
      </c>
    </row>
    <row r="210" spans="1:8" ht="45">
      <c r="A210" s="40" t="s">
        <v>335</v>
      </c>
      <c r="B210" s="39" t="s">
        <v>224</v>
      </c>
      <c r="C210" s="39" t="s">
        <v>181</v>
      </c>
      <c r="D210" s="39" t="s">
        <v>526</v>
      </c>
      <c r="E210" s="39" t="s">
        <v>270</v>
      </c>
      <c r="F210" s="42">
        <v>40000</v>
      </c>
      <c r="G210" s="42">
        <v>39312.96</v>
      </c>
      <c r="H210" s="80">
        <f t="shared" si="3"/>
        <v>98.28240000000001</v>
      </c>
    </row>
    <row r="211" spans="1:8" ht="28.5">
      <c r="A211" s="38" t="s">
        <v>219</v>
      </c>
      <c r="B211" s="41" t="s">
        <v>225</v>
      </c>
      <c r="C211" s="41" t="s">
        <v>445</v>
      </c>
      <c r="D211" s="41" t="s">
        <v>157</v>
      </c>
      <c r="E211" s="41" t="s">
        <v>73</v>
      </c>
      <c r="F211" s="43">
        <v>3086943.14</v>
      </c>
      <c r="G211" s="43">
        <v>2957030.25</v>
      </c>
      <c r="H211" s="81">
        <f t="shared" si="3"/>
        <v>95.79153602421067</v>
      </c>
    </row>
    <row r="212" spans="1:8" ht="15">
      <c r="A212" s="40" t="s">
        <v>739</v>
      </c>
      <c r="B212" s="39" t="s">
        <v>225</v>
      </c>
      <c r="C212" s="39" t="s">
        <v>156</v>
      </c>
      <c r="D212" s="39" t="s">
        <v>157</v>
      </c>
      <c r="E212" s="39" t="s">
        <v>73</v>
      </c>
      <c r="F212" s="42">
        <v>3086943.14</v>
      </c>
      <c r="G212" s="42">
        <v>2957030.25</v>
      </c>
      <c r="H212" s="80">
        <f t="shared" si="3"/>
        <v>95.79153602421067</v>
      </c>
    </row>
    <row r="213" spans="1:8" ht="45">
      <c r="A213" s="40" t="s">
        <v>330</v>
      </c>
      <c r="B213" s="39" t="s">
        <v>225</v>
      </c>
      <c r="C213" s="39" t="s">
        <v>161</v>
      </c>
      <c r="D213" s="39" t="s">
        <v>157</v>
      </c>
      <c r="E213" s="39" t="s">
        <v>73</v>
      </c>
      <c r="F213" s="42">
        <v>3086943.14</v>
      </c>
      <c r="G213" s="42">
        <v>2957030.25</v>
      </c>
      <c r="H213" s="80">
        <f t="shared" si="3"/>
        <v>95.79153602421067</v>
      </c>
    </row>
    <row r="214" spans="1:8" ht="45">
      <c r="A214" s="40" t="s">
        <v>393</v>
      </c>
      <c r="B214" s="39" t="s">
        <v>225</v>
      </c>
      <c r="C214" s="39" t="s">
        <v>161</v>
      </c>
      <c r="D214" s="39" t="s">
        <v>482</v>
      </c>
      <c r="E214" s="39" t="s">
        <v>73</v>
      </c>
      <c r="F214" s="42">
        <v>1900713.29</v>
      </c>
      <c r="G214" s="42">
        <v>1862089.08</v>
      </c>
      <c r="H214" s="80">
        <f t="shared" si="3"/>
        <v>97.96790972088168</v>
      </c>
    </row>
    <row r="215" spans="1:8" ht="90">
      <c r="A215" s="40" t="s">
        <v>332</v>
      </c>
      <c r="B215" s="39" t="s">
        <v>225</v>
      </c>
      <c r="C215" s="39" t="s">
        <v>161</v>
      </c>
      <c r="D215" s="39" t="s">
        <v>482</v>
      </c>
      <c r="E215" s="39" t="s">
        <v>267</v>
      </c>
      <c r="F215" s="42">
        <v>1900713.29</v>
      </c>
      <c r="G215" s="42">
        <v>1862089.08</v>
      </c>
      <c r="H215" s="80">
        <f t="shared" si="3"/>
        <v>97.96790972088168</v>
      </c>
    </row>
    <row r="216" spans="1:8" ht="30">
      <c r="A216" s="40" t="s">
        <v>333</v>
      </c>
      <c r="B216" s="39" t="s">
        <v>225</v>
      </c>
      <c r="C216" s="39" t="s">
        <v>161</v>
      </c>
      <c r="D216" s="39" t="s">
        <v>482</v>
      </c>
      <c r="E216" s="39" t="s">
        <v>268</v>
      </c>
      <c r="F216" s="42">
        <v>1900713.29</v>
      </c>
      <c r="G216" s="42">
        <v>1862089.08</v>
      </c>
      <c r="H216" s="80">
        <f t="shared" si="3"/>
        <v>97.96790972088168</v>
      </c>
    </row>
    <row r="217" spans="1:8" ht="30">
      <c r="A217" s="40" t="s">
        <v>394</v>
      </c>
      <c r="B217" s="39" t="s">
        <v>225</v>
      </c>
      <c r="C217" s="39" t="s">
        <v>161</v>
      </c>
      <c r="D217" s="39" t="s">
        <v>483</v>
      </c>
      <c r="E217" s="39" t="s">
        <v>73</v>
      </c>
      <c r="F217" s="42">
        <v>1186229.85</v>
      </c>
      <c r="G217" s="42">
        <v>1094941.17</v>
      </c>
      <c r="H217" s="80">
        <f t="shared" si="3"/>
        <v>92.30430089075907</v>
      </c>
    </row>
    <row r="218" spans="1:8" ht="90">
      <c r="A218" s="40" t="s">
        <v>332</v>
      </c>
      <c r="B218" s="39" t="s">
        <v>225</v>
      </c>
      <c r="C218" s="39" t="s">
        <v>161</v>
      </c>
      <c r="D218" s="39" t="s">
        <v>483</v>
      </c>
      <c r="E218" s="39" t="s">
        <v>267</v>
      </c>
      <c r="F218" s="42">
        <v>1139610.8</v>
      </c>
      <c r="G218" s="42">
        <v>1058446.02</v>
      </c>
      <c r="H218" s="80">
        <f t="shared" si="3"/>
        <v>92.87785092945768</v>
      </c>
    </row>
    <row r="219" spans="1:8" ht="30">
      <c r="A219" s="40" t="s">
        <v>333</v>
      </c>
      <c r="B219" s="39" t="s">
        <v>225</v>
      </c>
      <c r="C219" s="39" t="s">
        <v>161</v>
      </c>
      <c r="D219" s="39" t="s">
        <v>483</v>
      </c>
      <c r="E219" s="39" t="s">
        <v>268</v>
      </c>
      <c r="F219" s="42">
        <v>1139610.8</v>
      </c>
      <c r="G219" s="42">
        <v>1058446.02</v>
      </c>
      <c r="H219" s="80">
        <f t="shared" si="3"/>
        <v>92.87785092945768</v>
      </c>
    </row>
    <row r="220" spans="1:8" ht="45">
      <c r="A220" s="40" t="s">
        <v>334</v>
      </c>
      <c r="B220" s="39" t="s">
        <v>225</v>
      </c>
      <c r="C220" s="39" t="s">
        <v>161</v>
      </c>
      <c r="D220" s="39" t="s">
        <v>483</v>
      </c>
      <c r="E220" s="39" t="s">
        <v>269</v>
      </c>
      <c r="F220" s="42">
        <v>46619.05</v>
      </c>
      <c r="G220" s="42">
        <v>36495.15</v>
      </c>
      <c r="H220" s="80">
        <f t="shared" si="3"/>
        <v>78.28377026129876</v>
      </c>
    </row>
    <row r="221" spans="1:8" ht="45">
      <c r="A221" s="40" t="s">
        <v>335</v>
      </c>
      <c r="B221" s="39" t="s">
        <v>225</v>
      </c>
      <c r="C221" s="39" t="s">
        <v>161</v>
      </c>
      <c r="D221" s="39" t="s">
        <v>483</v>
      </c>
      <c r="E221" s="39" t="s">
        <v>270</v>
      </c>
      <c r="F221" s="42">
        <v>46619.05</v>
      </c>
      <c r="G221" s="42">
        <v>36495.15</v>
      </c>
      <c r="H221" s="80">
        <f t="shared" si="3"/>
        <v>78.28377026129876</v>
      </c>
    </row>
    <row r="222" spans="1:8" ht="28.5">
      <c r="A222" s="38" t="s">
        <v>220</v>
      </c>
      <c r="B222" s="41" t="s">
        <v>226</v>
      </c>
      <c r="C222" s="41" t="s">
        <v>445</v>
      </c>
      <c r="D222" s="41" t="s">
        <v>157</v>
      </c>
      <c r="E222" s="41" t="s">
        <v>73</v>
      </c>
      <c r="F222" s="43">
        <v>4593718</v>
      </c>
      <c r="G222" s="43">
        <v>4528357.79</v>
      </c>
      <c r="H222" s="81">
        <f t="shared" si="3"/>
        <v>98.57718279615771</v>
      </c>
    </row>
    <row r="223" spans="1:8" ht="15">
      <c r="A223" s="40" t="s">
        <v>739</v>
      </c>
      <c r="B223" s="39" t="s">
        <v>226</v>
      </c>
      <c r="C223" s="39" t="s">
        <v>156</v>
      </c>
      <c r="D223" s="39" t="s">
        <v>157</v>
      </c>
      <c r="E223" s="39" t="s">
        <v>73</v>
      </c>
      <c r="F223" s="42">
        <v>4593718</v>
      </c>
      <c r="G223" s="42">
        <v>4528357.79</v>
      </c>
      <c r="H223" s="80">
        <f t="shared" si="3"/>
        <v>98.57718279615771</v>
      </c>
    </row>
    <row r="224" spans="1:8" ht="45">
      <c r="A224" s="40" t="s">
        <v>395</v>
      </c>
      <c r="B224" s="39" t="s">
        <v>226</v>
      </c>
      <c r="C224" s="39" t="s">
        <v>158</v>
      </c>
      <c r="D224" s="39" t="s">
        <v>157</v>
      </c>
      <c r="E224" s="39" t="s">
        <v>73</v>
      </c>
      <c r="F224" s="42">
        <v>2038035.01</v>
      </c>
      <c r="G224" s="42">
        <v>1987704.88</v>
      </c>
      <c r="H224" s="80">
        <f t="shared" si="3"/>
        <v>97.53045802682261</v>
      </c>
    </row>
    <row r="225" spans="1:8" ht="30">
      <c r="A225" s="40" t="s">
        <v>613</v>
      </c>
      <c r="B225" s="39" t="s">
        <v>226</v>
      </c>
      <c r="C225" s="39" t="s">
        <v>158</v>
      </c>
      <c r="D225" s="39" t="s">
        <v>470</v>
      </c>
      <c r="E225" s="39" t="s">
        <v>73</v>
      </c>
      <c r="F225" s="42">
        <v>2038035.01</v>
      </c>
      <c r="G225" s="42">
        <v>1987704.88</v>
      </c>
      <c r="H225" s="80">
        <f t="shared" si="3"/>
        <v>97.53045802682261</v>
      </c>
    </row>
    <row r="226" spans="1:8" ht="90">
      <c r="A226" s="40" t="s">
        <v>332</v>
      </c>
      <c r="B226" s="39" t="s">
        <v>226</v>
      </c>
      <c r="C226" s="39" t="s">
        <v>158</v>
      </c>
      <c r="D226" s="39" t="s">
        <v>470</v>
      </c>
      <c r="E226" s="39" t="s">
        <v>267</v>
      </c>
      <c r="F226" s="42">
        <v>2038035.01</v>
      </c>
      <c r="G226" s="42">
        <v>1987704.88</v>
      </c>
      <c r="H226" s="80">
        <f t="shared" si="3"/>
        <v>97.53045802682261</v>
      </c>
    </row>
    <row r="227" spans="1:8" ht="30">
      <c r="A227" s="40" t="s">
        <v>333</v>
      </c>
      <c r="B227" s="39" t="s">
        <v>226</v>
      </c>
      <c r="C227" s="39" t="s">
        <v>158</v>
      </c>
      <c r="D227" s="39" t="s">
        <v>470</v>
      </c>
      <c r="E227" s="39" t="s">
        <v>268</v>
      </c>
      <c r="F227" s="42">
        <v>2038035.01</v>
      </c>
      <c r="G227" s="42">
        <v>1987704.88</v>
      </c>
      <c r="H227" s="80">
        <f t="shared" si="3"/>
        <v>97.53045802682261</v>
      </c>
    </row>
    <row r="228" spans="1:8" ht="60">
      <c r="A228" s="40" t="s">
        <v>396</v>
      </c>
      <c r="B228" s="39" t="s">
        <v>226</v>
      </c>
      <c r="C228" s="39" t="s">
        <v>159</v>
      </c>
      <c r="D228" s="39" t="s">
        <v>157</v>
      </c>
      <c r="E228" s="39" t="s">
        <v>73</v>
      </c>
      <c r="F228" s="42">
        <v>2555682.99</v>
      </c>
      <c r="G228" s="42">
        <v>2540652.91</v>
      </c>
      <c r="H228" s="80">
        <f t="shared" si="3"/>
        <v>99.41189576098402</v>
      </c>
    </row>
    <row r="229" spans="1:8" ht="45">
      <c r="A229" s="40" t="s">
        <v>740</v>
      </c>
      <c r="B229" s="39" t="s">
        <v>226</v>
      </c>
      <c r="C229" s="39" t="s">
        <v>159</v>
      </c>
      <c r="D229" s="39" t="s">
        <v>471</v>
      </c>
      <c r="E229" s="39" t="s">
        <v>73</v>
      </c>
      <c r="F229" s="42">
        <v>976875.3</v>
      </c>
      <c r="G229" s="42">
        <v>965474.32</v>
      </c>
      <c r="H229" s="80">
        <f t="shared" si="3"/>
        <v>98.83291347421722</v>
      </c>
    </row>
    <row r="230" spans="1:8" ht="80.25" customHeight="1">
      <c r="A230" s="40" t="s">
        <v>332</v>
      </c>
      <c r="B230" s="39" t="s">
        <v>226</v>
      </c>
      <c r="C230" s="39" t="s">
        <v>159</v>
      </c>
      <c r="D230" s="39" t="s">
        <v>471</v>
      </c>
      <c r="E230" s="39" t="s">
        <v>267</v>
      </c>
      <c r="F230" s="42">
        <v>976875.3</v>
      </c>
      <c r="G230" s="42">
        <v>965474.32</v>
      </c>
      <c r="H230" s="80">
        <f t="shared" si="3"/>
        <v>98.83291347421722</v>
      </c>
    </row>
    <row r="231" spans="1:8" ht="30">
      <c r="A231" s="40" t="s">
        <v>333</v>
      </c>
      <c r="B231" s="39" t="s">
        <v>226</v>
      </c>
      <c r="C231" s="39" t="s">
        <v>159</v>
      </c>
      <c r="D231" s="39" t="s">
        <v>471</v>
      </c>
      <c r="E231" s="39" t="s">
        <v>268</v>
      </c>
      <c r="F231" s="42">
        <v>976875.3</v>
      </c>
      <c r="G231" s="42">
        <v>965474.32</v>
      </c>
      <c r="H231" s="80">
        <f t="shared" si="3"/>
        <v>98.83291347421722</v>
      </c>
    </row>
    <row r="232" spans="1:8" ht="45">
      <c r="A232" s="40" t="s">
        <v>378</v>
      </c>
      <c r="B232" s="39" t="s">
        <v>226</v>
      </c>
      <c r="C232" s="39" t="s">
        <v>159</v>
      </c>
      <c r="D232" s="39" t="s">
        <v>472</v>
      </c>
      <c r="E232" s="39" t="s">
        <v>73</v>
      </c>
      <c r="F232" s="42">
        <v>1578807.69</v>
      </c>
      <c r="G232" s="42">
        <v>1575178.59</v>
      </c>
      <c r="H232" s="80">
        <f t="shared" si="3"/>
        <v>99.77013666559986</v>
      </c>
    </row>
    <row r="233" spans="1:8" ht="76.5" customHeight="1">
      <c r="A233" s="40" t="s">
        <v>332</v>
      </c>
      <c r="B233" s="39" t="s">
        <v>226</v>
      </c>
      <c r="C233" s="39" t="s">
        <v>159</v>
      </c>
      <c r="D233" s="39" t="s">
        <v>472</v>
      </c>
      <c r="E233" s="39" t="s">
        <v>267</v>
      </c>
      <c r="F233" s="42">
        <v>1398385.31</v>
      </c>
      <c r="G233" s="42">
        <v>1395004.31</v>
      </c>
      <c r="H233" s="80">
        <f t="shared" si="3"/>
        <v>99.75822114435684</v>
      </c>
    </row>
    <row r="234" spans="1:8" ht="30">
      <c r="A234" s="40" t="s">
        <v>333</v>
      </c>
      <c r="B234" s="39" t="s">
        <v>226</v>
      </c>
      <c r="C234" s="39" t="s">
        <v>159</v>
      </c>
      <c r="D234" s="39" t="s">
        <v>472</v>
      </c>
      <c r="E234" s="39" t="s">
        <v>268</v>
      </c>
      <c r="F234" s="42">
        <v>1398385.31</v>
      </c>
      <c r="G234" s="42">
        <v>1395004.31</v>
      </c>
      <c r="H234" s="80">
        <f t="shared" si="3"/>
        <v>99.75822114435684</v>
      </c>
    </row>
    <row r="235" spans="1:8" ht="45">
      <c r="A235" s="40" t="s">
        <v>334</v>
      </c>
      <c r="B235" s="39" t="s">
        <v>226</v>
      </c>
      <c r="C235" s="39" t="s">
        <v>159</v>
      </c>
      <c r="D235" s="39" t="s">
        <v>472</v>
      </c>
      <c r="E235" s="39" t="s">
        <v>269</v>
      </c>
      <c r="F235" s="42">
        <v>180410.96</v>
      </c>
      <c r="G235" s="42">
        <v>180162.86</v>
      </c>
      <c r="H235" s="80">
        <f t="shared" si="3"/>
        <v>99.86248063864855</v>
      </c>
    </row>
    <row r="236" spans="1:8" ht="34.5" customHeight="1">
      <c r="A236" s="40" t="s">
        <v>335</v>
      </c>
      <c r="B236" s="39" t="s">
        <v>226</v>
      </c>
      <c r="C236" s="39" t="s">
        <v>159</v>
      </c>
      <c r="D236" s="39" t="s">
        <v>472</v>
      </c>
      <c r="E236" s="39" t="s">
        <v>270</v>
      </c>
      <c r="F236" s="42">
        <v>180410.96</v>
      </c>
      <c r="G236" s="42">
        <v>180162.86</v>
      </c>
      <c r="H236" s="80">
        <f t="shared" si="3"/>
        <v>99.86248063864855</v>
      </c>
    </row>
    <row r="237" spans="1:8" ht="30" customHeight="1">
      <c r="A237" s="40" t="s">
        <v>336</v>
      </c>
      <c r="B237" s="39" t="s">
        <v>226</v>
      </c>
      <c r="C237" s="39" t="s">
        <v>159</v>
      </c>
      <c r="D237" s="39" t="s">
        <v>472</v>
      </c>
      <c r="E237" s="39" t="s">
        <v>272</v>
      </c>
      <c r="F237" s="42">
        <v>11.42</v>
      </c>
      <c r="G237" s="42">
        <v>11.42</v>
      </c>
      <c r="H237" s="80">
        <f t="shared" si="3"/>
        <v>100</v>
      </c>
    </row>
    <row r="238" spans="1:8" ht="30">
      <c r="A238" s="40" t="s">
        <v>337</v>
      </c>
      <c r="B238" s="39" t="s">
        <v>226</v>
      </c>
      <c r="C238" s="39" t="s">
        <v>159</v>
      </c>
      <c r="D238" s="39" t="s">
        <v>472</v>
      </c>
      <c r="E238" s="39" t="s">
        <v>271</v>
      </c>
      <c r="F238" s="42">
        <v>11.42</v>
      </c>
      <c r="G238" s="42">
        <v>11.42</v>
      </c>
      <c r="H238" s="80">
        <f t="shared" si="3"/>
        <v>100</v>
      </c>
    </row>
    <row r="239" spans="1:8" ht="15">
      <c r="A239" s="38" t="s">
        <v>221</v>
      </c>
      <c r="B239" s="41" t="s">
        <v>227</v>
      </c>
      <c r="C239" s="41" t="s">
        <v>445</v>
      </c>
      <c r="D239" s="41" t="s">
        <v>157</v>
      </c>
      <c r="E239" s="41" t="s">
        <v>73</v>
      </c>
      <c r="F239" s="43">
        <v>497738625.84</v>
      </c>
      <c r="G239" s="43">
        <v>480388224.82</v>
      </c>
      <c r="H239" s="81">
        <f t="shared" si="3"/>
        <v>96.51415419273141</v>
      </c>
    </row>
    <row r="240" spans="1:8" ht="21.75" customHeight="1">
      <c r="A240" s="40" t="s">
        <v>739</v>
      </c>
      <c r="B240" s="39" t="s">
        <v>227</v>
      </c>
      <c r="C240" s="39" t="s">
        <v>156</v>
      </c>
      <c r="D240" s="39" t="s">
        <v>157</v>
      </c>
      <c r="E240" s="39" t="s">
        <v>73</v>
      </c>
      <c r="F240" s="42">
        <v>77794259.52</v>
      </c>
      <c r="G240" s="42">
        <v>73984634.07</v>
      </c>
      <c r="H240" s="80">
        <f t="shared" si="3"/>
        <v>95.10294786079866</v>
      </c>
    </row>
    <row r="241" spans="1:8" ht="75">
      <c r="A241" s="40" t="s">
        <v>397</v>
      </c>
      <c r="B241" s="39" t="s">
        <v>227</v>
      </c>
      <c r="C241" s="39" t="s">
        <v>160</v>
      </c>
      <c r="D241" s="39" t="s">
        <v>157</v>
      </c>
      <c r="E241" s="39" t="s">
        <v>73</v>
      </c>
      <c r="F241" s="42">
        <v>40534176.51</v>
      </c>
      <c r="G241" s="42">
        <v>38658912.53</v>
      </c>
      <c r="H241" s="80">
        <f t="shared" si="3"/>
        <v>95.3736226032929</v>
      </c>
    </row>
    <row r="242" spans="1:8" ht="57.75" customHeight="1">
      <c r="A242" s="40" t="s">
        <v>730</v>
      </c>
      <c r="B242" s="39" t="s">
        <v>227</v>
      </c>
      <c r="C242" s="39" t="s">
        <v>160</v>
      </c>
      <c r="D242" s="39" t="s">
        <v>653</v>
      </c>
      <c r="E242" s="39" t="s">
        <v>73</v>
      </c>
      <c r="F242" s="42">
        <v>835996</v>
      </c>
      <c r="G242" s="42">
        <v>835996</v>
      </c>
      <c r="H242" s="80">
        <f t="shared" si="3"/>
        <v>100</v>
      </c>
    </row>
    <row r="243" spans="1:8" ht="74.25" customHeight="1">
      <c r="A243" s="40" t="s">
        <v>332</v>
      </c>
      <c r="B243" s="39" t="s">
        <v>227</v>
      </c>
      <c r="C243" s="39" t="s">
        <v>160</v>
      </c>
      <c r="D243" s="39" t="s">
        <v>653</v>
      </c>
      <c r="E243" s="39" t="s">
        <v>267</v>
      </c>
      <c r="F243" s="42">
        <v>835996</v>
      </c>
      <c r="G243" s="42">
        <v>835996</v>
      </c>
      <c r="H243" s="80">
        <f t="shared" si="3"/>
        <v>100</v>
      </c>
    </row>
    <row r="244" spans="1:8" ht="30">
      <c r="A244" s="40" t="s">
        <v>333</v>
      </c>
      <c r="B244" s="39" t="s">
        <v>227</v>
      </c>
      <c r="C244" s="39" t="s">
        <v>160</v>
      </c>
      <c r="D244" s="39" t="s">
        <v>653</v>
      </c>
      <c r="E244" s="39" t="s">
        <v>268</v>
      </c>
      <c r="F244" s="42">
        <v>835996</v>
      </c>
      <c r="G244" s="42">
        <v>835996</v>
      </c>
      <c r="H244" s="80">
        <f t="shared" si="3"/>
        <v>100</v>
      </c>
    </row>
    <row r="245" spans="1:8" ht="30">
      <c r="A245" s="40" t="s">
        <v>741</v>
      </c>
      <c r="B245" s="39" t="s">
        <v>227</v>
      </c>
      <c r="C245" s="39" t="s">
        <v>160</v>
      </c>
      <c r="D245" s="39" t="s">
        <v>473</v>
      </c>
      <c r="E245" s="39" t="s">
        <v>73</v>
      </c>
      <c r="F245" s="42">
        <v>2039515.28</v>
      </c>
      <c r="G245" s="42">
        <v>2039014.69</v>
      </c>
      <c r="H245" s="80">
        <f t="shared" si="3"/>
        <v>99.97545544253043</v>
      </c>
    </row>
    <row r="246" spans="1:8" ht="75" customHeight="1">
      <c r="A246" s="40" t="s">
        <v>332</v>
      </c>
      <c r="B246" s="39" t="s">
        <v>227</v>
      </c>
      <c r="C246" s="39" t="s">
        <v>160</v>
      </c>
      <c r="D246" s="39" t="s">
        <v>473</v>
      </c>
      <c r="E246" s="39" t="s">
        <v>267</v>
      </c>
      <c r="F246" s="42">
        <v>2039515.28</v>
      </c>
      <c r="G246" s="42">
        <v>2039014.69</v>
      </c>
      <c r="H246" s="80">
        <f t="shared" si="3"/>
        <v>99.97545544253043</v>
      </c>
    </row>
    <row r="247" spans="1:8" ht="30">
      <c r="A247" s="40" t="s">
        <v>333</v>
      </c>
      <c r="B247" s="39" t="s">
        <v>227</v>
      </c>
      <c r="C247" s="39" t="s">
        <v>160</v>
      </c>
      <c r="D247" s="39" t="s">
        <v>473</v>
      </c>
      <c r="E247" s="39" t="s">
        <v>268</v>
      </c>
      <c r="F247" s="42">
        <v>2039515.28</v>
      </c>
      <c r="G247" s="42">
        <v>2039014.69</v>
      </c>
      <c r="H247" s="80">
        <f t="shared" si="3"/>
        <v>99.97545544253043</v>
      </c>
    </row>
    <row r="248" spans="1:8" ht="32.25" customHeight="1">
      <c r="A248" s="40" t="s">
        <v>398</v>
      </c>
      <c r="B248" s="39" t="s">
        <v>227</v>
      </c>
      <c r="C248" s="39" t="s">
        <v>160</v>
      </c>
      <c r="D248" s="39" t="s">
        <v>474</v>
      </c>
      <c r="E248" s="39" t="s">
        <v>73</v>
      </c>
      <c r="F248" s="42">
        <v>37107863.23</v>
      </c>
      <c r="G248" s="42">
        <v>35233099.84</v>
      </c>
      <c r="H248" s="80">
        <f t="shared" si="3"/>
        <v>94.94780020509418</v>
      </c>
    </row>
    <row r="249" spans="1:8" ht="90">
      <c r="A249" s="40" t="s">
        <v>332</v>
      </c>
      <c r="B249" s="39" t="s">
        <v>227</v>
      </c>
      <c r="C249" s="39" t="s">
        <v>160</v>
      </c>
      <c r="D249" s="39" t="s">
        <v>474</v>
      </c>
      <c r="E249" s="39" t="s">
        <v>267</v>
      </c>
      <c r="F249" s="42">
        <v>35680101.74</v>
      </c>
      <c r="G249" s="42">
        <v>33942165.61</v>
      </c>
      <c r="H249" s="80">
        <f t="shared" si="3"/>
        <v>95.12911666378</v>
      </c>
    </row>
    <row r="250" spans="1:8" ht="30">
      <c r="A250" s="40" t="s">
        <v>333</v>
      </c>
      <c r="B250" s="39" t="s">
        <v>227</v>
      </c>
      <c r="C250" s="39" t="s">
        <v>160</v>
      </c>
      <c r="D250" s="39" t="s">
        <v>474</v>
      </c>
      <c r="E250" s="39" t="s">
        <v>268</v>
      </c>
      <c r="F250" s="42">
        <v>35680101.74</v>
      </c>
      <c r="G250" s="42">
        <v>33942165.61</v>
      </c>
      <c r="H250" s="80">
        <f t="shared" si="3"/>
        <v>95.12911666378</v>
      </c>
    </row>
    <row r="251" spans="1:8" ht="45">
      <c r="A251" s="40" t="s">
        <v>334</v>
      </c>
      <c r="B251" s="39" t="s">
        <v>227</v>
      </c>
      <c r="C251" s="39" t="s">
        <v>160</v>
      </c>
      <c r="D251" s="39" t="s">
        <v>474</v>
      </c>
      <c r="E251" s="39" t="s">
        <v>269</v>
      </c>
      <c r="F251" s="42">
        <v>891077.58</v>
      </c>
      <c r="G251" s="42">
        <v>759796</v>
      </c>
      <c r="H251" s="80">
        <f t="shared" si="3"/>
        <v>85.26709874127909</v>
      </c>
    </row>
    <row r="252" spans="1:8" ht="45">
      <c r="A252" s="40" t="s">
        <v>335</v>
      </c>
      <c r="B252" s="39" t="s">
        <v>227</v>
      </c>
      <c r="C252" s="39" t="s">
        <v>160</v>
      </c>
      <c r="D252" s="39" t="s">
        <v>474</v>
      </c>
      <c r="E252" s="39" t="s">
        <v>270</v>
      </c>
      <c r="F252" s="42">
        <v>891077.58</v>
      </c>
      <c r="G252" s="42">
        <v>759796</v>
      </c>
      <c r="H252" s="80">
        <f t="shared" si="3"/>
        <v>85.26709874127909</v>
      </c>
    </row>
    <row r="253" spans="1:8" ht="15">
      <c r="A253" s="40" t="s">
        <v>336</v>
      </c>
      <c r="B253" s="39" t="s">
        <v>227</v>
      </c>
      <c r="C253" s="39" t="s">
        <v>160</v>
      </c>
      <c r="D253" s="39" t="s">
        <v>474</v>
      </c>
      <c r="E253" s="39" t="s">
        <v>272</v>
      </c>
      <c r="F253" s="42">
        <v>536683.91</v>
      </c>
      <c r="G253" s="42">
        <v>531138.23</v>
      </c>
      <c r="H253" s="80">
        <f t="shared" si="3"/>
        <v>98.96667667938843</v>
      </c>
    </row>
    <row r="254" spans="1:8" ht="30">
      <c r="A254" s="40" t="s">
        <v>337</v>
      </c>
      <c r="B254" s="39" t="s">
        <v>227</v>
      </c>
      <c r="C254" s="39" t="s">
        <v>160</v>
      </c>
      <c r="D254" s="39" t="s">
        <v>474</v>
      </c>
      <c r="E254" s="39" t="s">
        <v>271</v>
      </c>
      <c r="F254" s="42">
        <v>536683.91</v>
      </c>
      <c r="G254" s="42">
        <v>531138.23</v>
      </c>
      <c r="H254" s="80">
        <f t="shared" si="3"/>
        <v>98.96667667938843</v>
      </c>
    </row>
    <row r="255" spans="1:8" ht="45">
      <c r="A255" s="40" t="s">
        <v>731</v>
      </c>
      <c r="B255" s="39" t="s">
        <v>227</v>
      </c>
      <c r="C255" s="39" t="s">
        <v>160</v>
      </c>
      <c r="D255" s="39" t="s">
        <v>656</v>
      </c>
      <c r="E255" s="39" t="s">
        <v>73</v>
      </c>
      <c r="F255" s="42">
        <v>550802</v>
      </c>
      <c r="G255" s="42">
        <v>550802</v>
      </c>
      <c r="H255" s="80">
        <f t="shared" si="3"/>
        <v>100</v>
      </c>
    </row>
    <row r="256" spans="1:8" ht="74.25" customHeight="1">
      <c r="A256" s="40" t="s">
        <v>332</v>
      </c>
      <c r="B256" s="39" t="s">
        <v>227</v>
      </c>
      <c r="C256" s="39" t="s">
        <v>160</v>
      </c>
      <c r="D256" s="39" t="s">
        <v>656</v>
      </c>
      <c r="E256" s="39" t="s">
        <v>267</v>
      </c>
      <c r="F256" s="42">
        <v>550802</v>
      </c>
      <c r="G256" s="42">
        <v>550802</v>
      </c>
      <c r="H256" s="80">
        <f t="shared" si="3"/>
        <v>100</v>
      </c>
    </row>
    <row r="257" spans="1:8" ht="30">
      <c r="A257" s="40" t="s">
        <v>333</v>
      </c>
      <c r="B257" s="39" t="s">
        <v>227</v>
      </c>
      <c r="C257" s="39" t="s">
        <v>160</v>
      </c>
      <c r="D257" s="39" t="s">
        <v>656</v>
      </c>
      <c r="E257" s="39" t="s">
        <v>268</v>
      </c>
      <c r="F257" s="42">
        <v>550802</v>
      </c>
      <c r="G257" s="42">
        <v>550802</v>
      </c>
      <c r="H257" s="80">
        <f t="shared" si="3"/>
        <v>100</v>
      </c>
    </row>
    <row r="258" spans="1:8" ht="15">
      <c r="A258" s="40" t="s">
        <v>614</v>
      </c>
      <c r="B258" s="39" t="s">
        <v>227</v>
      </c>
      <c r="C258" s="39" t="s">
        <v>476</v>
      </c>
      <c r="D258" s="39" t="s">
        <v>157</v>
      </c>
      <c r="E258" s="39" t="s">
        <v>73</v>
      </c>
      <c r="F258" s="42">
        <v>16600</v>
      </c>
      <c r="G258" s="42">
        <v>16600</v>
      </c>
      <c r="H258" s="80">
        <f t="shared" si="3"/>
        <v>100</v>
      </c>
    </row>
    <row r="259" spans="1:8" ht="75">
      <c r="A259" s="40" t="s">
        <v>615</v>
      </c>
      <c r="B259" s="39" t="s">
        <v>227</v>
      </c>
      <c r="C259" s="39" t="s">
        <v>476</v>
      </c>
      <c r="D259" s="39" t="s">
        <v>478</v>
      </c>
      <c r="E259" s="39" t="s">
        <v>73</v>
      </c>
      <c r="F259" s="42">
        <v>16600</v>
      </c>
      <c r="G259" s="42">
        <v>16600</v>
      </c>
      <c r="H259" s="80">
        <f t="shared" si="3"/>
        <v>100</v>
      </c>
    </row>
    <row r="260" spans="1:8" ht="45">
      <c r="A260" s="40" t="s">
        <v>334</v>
      </c>
      <c r="B260" s="39" t="s">
        <v>227</v>
      </c>
      <c r="C260" s="39" t="s">
        <v>476</v>
      </c>
      <c r="D260" s="39" t="s">
        <v>478</v>
      </c>
      <c r="E260" s="39" t="s">
        <v>269</v>
      </c>
      <c r="F260" s="42">
        <v>16600</v>
      </c>
      <c r="G260" s="42">
        <v>16600</v>
      </c>
      <c r="H260" s="80">
        <f t="shared" si="3"/>
        <v>100</v>
      </c>
    </row>
    <row r="261" spans="1:8" ht="45">
      <c r="A261" s="40" t="s">
        <v>335</v>
      </c>
      <c r="B261" s="39" t="s">
        <v>227</v>
      </c>
      <c r="C261" s="39" t="s">
        <v>476</v>
      </c>
      <c r="D261" s="39" t="s">
        <v>478</v>
      </c>
      <c r="E261" s="39" t="s">
        <v>270</v>
      </c>
      <c r="F261" s="42">
        <v>16600</v>
      </c>
      <c r="G261" s="42">
        <v>16600</v>
      </c>
      <c r="H261" s="80">
        <f t="shared" si="3"/>
        <v>100</v>
      </c>
    </row>
    <row r="262" spans="1:8" ht="30">
      <c r="A262" s="40" t="s">
        <v>400</v>
      </c>
      <c r="B262" s="39" t="s">
        <v>227</v>
      </c>
      <c r="C262" s="39" t="s">
        <v>234</v>
      </c>
      <c r="D262" s="39" t="s">
        <v>157</v>
      </c>
      <c r="E262" s="39" t="s">
        <v>73</v>
      </c>
      <c r="F262" s="42">
        <v>115174</v>
      </c>
      <c r="G262" s="42">
        <v>115174</v>
      </c>
      <c r="H262" s="80">
        <f t="shared" si="3"/>
        <v>100</v>
      </c>
    </row>
    <row r="263" spans="1:8" ht="30">
      <c r="A263" s="40" t="s">
        <v>616</v>
      </c>
      <c r="B263" s="39" t="s">
        <v>227</v>
      </c>
      <c r="C263" s="39" t="s">
        <v>234</v>
      </c>
      <c r="D263" s="39" t="s">
        <v>485</v>
      </c>
      <c r="E263" s="39" t="s">
        <v>73</v>
      </c>
      <c r="F263" s="42">
        <v>115174</v>
      </c>
      <c r="G263" s="42">
        <v>115174</v>
      </c>
      <c r="H263" s="80">
        <f t="shared" si="3"/>
        <v>100</v>
      </c>
    </row>
    <row r="264" spans="1:8" ht="15">
      <c r="A264" s="40" t="s">
        <v>336</v>
      </c>
      <c r="B264" s="39" t="s">
        <v>227</v>
      </c>
      <c r="C264" s="39" t="s">
        <v>234</v>
      </c>
      <c r="D264" s="39" t="s">
        <v>485</v>
      </c>
      <c r="E264" s="39" t="s">
        <v>272</v>
      </c>
      <c r="F264" s="42">
        <v>115174</v>
      </c>
      <c r="G264" s="42">
        <v>115174</v>
      </c>
      <c r="H264" s="80">
        <f t="shared" si="3"/>
        <v>100</v>
      </c>
    </row>
    <row r="265" spans="1:8" ht="15">
      <c r="A265" s="40" t="s">
        <v>742</v>
      </c>
      <c r="B265" s="39" t="s">
        <v>227</v>
      </c>
      <c r="C265" s="39" t="s">
        <v>234</v>
      </c>
      <c r="D265" s="39" t="s">
        <v>485</v>
      </c>
      <c r="E265" s="39" t="s">
        <v>659</v>
      </c>
      <c r="F265" s="42">
        <v>115174</v>
      </c>
      <c r="G265" s="42">
        <v>115174</v>
      </c>
      <c r="H265" s="80">
        <f t="shared" si="3"/>
        <v>100</v>
      </c>
    </row>
    <row r="266" spans="1:8" ht="15">
      <c r="A266" s="40" t="s">
        <v>617</v>
      </c>
      <c r="B266" s="39" t="s">
        <v>227</v>
      </c>
      <c r="C266" s="39" t="s">
        <v>487</v>
      </c>
      <c r="D266" s="39" t="s">
        <v>157</v>
      </c>
      <c r="E266" s="39" t="s">
        <v>73</v>
      </c>
      <c r="F266" s="42">
        <v>329489</v>
      </c>
      <c r="G266" s="42">
        <v>0</v>
      </c>
      <c r="H266" s="80">
        <f t="shared" si="3"/>
        <v>0</v>
      </c>
    </row>
    <row r="267" spans="1:8" ht="30">
      <c r="A267" s="40" t="s">
        <v>401</v>
      </c>
      <c r="B267" s="39" t="s">
        <v>227</v>
      </c>
      <c r="C267" s="39" t="s">
        <v>487</v>
      </c>
      <c r="D267" s="39" t="s">
        <v>488</v>
      </c>
      <c r="E267" s="39" t="s">
        <v>73</v>
      </c>
      <c r="F267" s="42">
        <v>329489</v>
      </c>
      <c r="G267" s="42">
        <v>0</v>
      </c>
      <c r="H267" s="80">
        <f aca="true" t="shared" si="4" ref="H267:H325">G267/F267*100</f>
        <v>0</v>
      </c>
    </row>
    <row r="268" spans="1:8" ht="15">
      <c r="A268" s="40" t="s">
        <v>336</v>
      </c>
      <c r="B268" s="39" t="s">
        <v>227</v>
      </c>
      <c r="C268" s="39" t="s">
        <v>487</v>
      </c>
      <c r="D268" s="39" t="s">
        <v>488</v>
      </c>
      <c r="E268" s="39" t="s">
        <v>272</v>
      </c>
      <c r="F268" s="42">
        <v>329489</v>
      </c>
      <c r="G268" s="42">
        <v>0</v>
      </c>
      <c r="H268" s="80">
        <f t="shared" si="4"/>
        <v>0</v>
      </c>
    </row>
    <row r="269" spans="1:10" ht="15">
      <c r="A269" s="40" t="s">
        <v>599</v>
      </c>
      <c r="B269" s="39" t="s">
        <v>227</v>
      </c>
      <c r="C269" s="39" t="s">
        <v>487</v>
      </c>
      <c r="D269" s="39" t="s">
        <v>488</v>
      </c>
      <c r="E269" s="39" t="s">
        <v>490</v>
      </c>
      <c r="F269" s="42">
        <v>329489</v>
      </c>
      <c r="G269" s="42">
        <v>0</v>
      </c>
      <c r="H269" s="80">
        <f t="shared" si="4"/>
        <v>0</v>
      </c>
      <c r="J269" s="45"/>
    </row>
    <row r="270" spans="1:10" ht="15">
      <c r="A270" s="40" t="s">
        <v>338</v>
      </c>
      <c r="B270" s="39" t="s">
        <v>227</v>
      </c>
      <c r="C270" s="39" t="s">
        <v>162</v>
      </c>
      <c r="D270" s="39" t="s">
        <v>157</v>
      </c>
      <c r="E270" s="39" t="s">
        <v>73</v>
      </c>
      <c r="F270" s="42">
        <v>36798820.01</v>
      </c>
      <c r="G270" s="42">
        <v>35193947.54</v>
      </c>
      <c r="H270" s="80">
        <f t="shared" si="4"/>
        <v>95.63879366359063</v>
      </c>
      <c r="J270" s="45"/>
    </row>
    <row r="271" spans="1:8" ht="45">
      <c r="A271" s="40" t="s">
        <v>402</v>
      </c>
      <c r="B271" s="39" t="s">
        <v>227</v>
      </c>
      <c r="C271" s="39" t="s">
        <v>162</v>
      </c>
      <c r="D271" s="39" t="s">
        <v>491</v>
      </c>
      <c r="E271" s="39" t="s">
        <v>73</v>
      </c>
      <c r="F271" s="42">
        <v>982124.88</v>
      </c>
      <c r="G271" s="42">
        <v>929166.62</v>
      </c>
      <c r="H271" s="80">
        <f t="shared" si="4"/>
        <v>94.60778755548887</v>
      </c>
    </row>
    <row r="272" spans="1:8" ht="45">
      <c r="A272" s="40" t="s">
        <v>334</v>
      </c>
      <c r="B272" s="39" t="s">
        <v>227</v>
      </c>
      <c r="C272" s="39" t="s">
        <v>162</v>
      </c>
      <c r="D272" s="39" t="s">
        <v>491</v>
      </c>
      <c r="E272" s="39" t="s">
        <v>269</v>
      </c>
      <c r="F272" s="42">
        <v>982124.88</v>
      </c>
      <c r="G272" s="42">
        <v>929166.62</v>
      </c>
      <c r="H272" s="80">
        <f t="shared" si="4"/>
        <v>94.60778755548887</v>
      </c>
    </row>
    <row r="273" spans="1:8" ht="45">
      <c r="A273" s="40" t="s">
        <v>335</v>
      </c>
      <c r="B273" s="39" t="s">
        <v>227</v>
      </c>
      <c r="C273" s="39" t="s">
        <v>162</v>
      </c>
      <c r="D273" s="39" t="s">
        <v>491</v>
      </c>
      <c r="E273" s="39" t="s">
        <v>270</v>
      </c>
      <c r="F273" s="42">
        <v>982124.88</v>
      </c>
      <c r="G273" s="42">
        <v>929166.62</v>
      </c>
      <c r="H273" s="80">
        <f t="shared" si="4"/>
        <v>94.60778755548887</v>
      </c>
    </row>
    <row r="274" spans="1:8" ht="45">
      <c r="A274" s="40" t="s">
        <v>618</v>
      </c>
      <c r="B274" s="39" t="s">
        <v>227</v>
      </c>
      <c r="C274" s="39" t="s">
        <v>162</v>
      </c>
      <c r="D274" s="39" t="s">
        <v>493</v>
      </c>
      <c r="E274" s="39" t="s">
        <v>73</v>
      </c>
      <c r="F274" s="42">
        <v>3601459.29</v>
      </c>
      <c r="G274" s="42">
        <v>3538860.57</v>
      </c>
      <c r="H274" s="80">
        <f t="shared" si="4"/>
        <v>98.2618512397512</v>
      </c>
    </row>
    <row r="275" spans="1:8" ht="90">
      <c r="A275" s="40" t="s">
        <v>332</v>
      </c>
      <c r="B275" s="39" t="s">
        <v>227</v>
      </c>
      <c r="C275" s="39" t="s">
        <v>162</v>
      </c>
      <c r="D275" s="39" t="s">
        <v>493</v>
      </c>
      <c r="E275" s="39" t="s">
        <v>267</v>
      </c>
      <c r="F275" s="42">
        <v>3601459.29</v>
      </c>
      <c r="G275" s="42">
        <v>3538860.57</v>
      </c>
      <c r="H275" s="80">
        <f t="shared" si="4"/>
        <v>98.2618512397512</v>
      </c>
    </row>
    <row r="276" spans="1:8" ht="30">
      <c r="A276" s="40" t="s">
        <v>376</v>
      </c>
      <c r="B276" s="39" t="s">
        <v>227</v>
      </c>
      <c r="C276" s="39" t="s">
        <v>162</v>
      </c>
      <c r="D276" s="39" t="s">
        <v>493</v>
      </c>
      <c r="E276" s="39" t="s">
        <v>277</v>
      </c>
      <c r="F276" s="42">
        <v>3601459.29</v>
      </c>
      <c r="G276" s="42">
        <v>3538860.57</v>
      </c>
      <c r="H276" s="80">
        <f t="shared" si="4"/>
        <v>98.2618512397512</v>
      </c>
    </row>
    <row r="277" spans="1:8" ht="60">
      <c r="A277" s="40" t="s">
        <v>619</v>
      </c>
      <c r="B277" s="39" t="s">
        <v>227</v>
      </c>
      <c r="C277" s="39" t="s">
        <v>162</v>
      </c>
      <c r="D277" s="39" t="s">
        <v>495</v>
      </c>
      <c r="E277" s="39" t="s">
        <v>73</v>
      </c>
      <c r="F277" s="42">
        <v>2968519.2</v>
      </c>
      <c r="G277" s="42">
        <v>2761302.49</v>
      </c>
      <c r="H277" s="80">
        <f t="shared" si="4"/>
        <v>93.01952603169957</v>
      </c>
    </row>
    <row r="278" spans="1:8" ht="45">
      <c r="A278" s="40" t="s">
        <v>334</v>
      </c>
      <c r="B278" s="39" t="s">
        <v>227</v>
      </c>
      <c r="C278" s="39" t="s">
        <v>162</v>
      </c>
      <c r="D278" s="39" t="s">
        <v>495</v>
      </c>
      <c r="E278" s="39" t="s">
        <v>269</v>
      </c>
      <c r="F278" s="42">
        <v>2968519.2</v>
      </c>
      <c r="G278" s="42">
        <v>2761302.49</v>
      </c>
      <c r="H278" s="80">
        <f t="shared" si="4"/>
        <v>93.01952603169957</v>
      </c>
    </row>
    <row r="279" spans="1:8" ht="45">
      <c r="A279" s="40" t="s">
        <v>335</v>
      </c>
      <c r="B279" s="39" t="s">
        <v>227</v>
      </c>
      <c r="C279" s="39" t="s">
        <v>162</v>
      </c>
      <c r="D279" s="39" t="s">
        <v>495</v>
      </c>
      <c r="E279" s="39" t="s">
        <v>270</v>
      </c>
      <c r="F279" s="42">
        <v>2968519.2</v>
      </c>
      <c r="G279" s="42">
        <v>2761302.49</v>
      </c>
      <c r="H279" s="80">
        <f t="shared" si="4"/>
        <v>93.01952603169957</v>
      </c>
    </row>
    <row r="280" spans="1:8" ht="150">
      <c r="A280" s="40" t="s">
        <v>620</v>
      </c>
      <c r="B280" s="39" t="s">
        <v>227</v>
      </c>
      <c r="C280" s="39" t="s">
        <v>162</v>
      </c>
      <c r="D280" s="39" t="s">
        <v>163</v>
      </c>
      <c r="E280" s="39" t="s">
        <v>73</v>
      </c>
      <c r="F280" s="42">
        <v>326257</v>
      </c>
      <c r="G280" s="42">
        <v>326257</v>
      </c>
      <c r="H280" s="80">
        <f t="shared" si="4"/>
        <v>100</v>
      </c>
    </row>
    <row r="281" spans="1:8" ht="90">
      <c r="A281" s="40" t="s">
        <v>332</v>
      </c>
      <c r="B281" s="39" t="s">
        <v>227</v>
      </c>
      <c r="C281" s="39" t="s">
        <v>162</v>
      </c>
      <c r="D281" s="39" t="s">
        <v>163</v>
      </c>
      <c r="E281" s="39" t="s">
        <v>267</v>
      </c>
      <c r="F281" s="42">
        <v>316683.67</v>
      </c>
      <c r="G281" s="42">
        <v>316683.67</v>
      </c>
      <c r="H281" s="80">
        <f t="shared" si="4"/>
        <v>100</v>
      </c>
    </row>
    <row r="282" spans="1:8" ht="30">
      <c r="A282" s="40" t="s">
        <v>333</v>
      </c>
      <c r="B282" s="39" t="s">
        <v>227</v>
      </c>
      <c r="C282" s="39" t="s">
        <v>162</v>
      </c>
      <c r="D282" s="39" t="s">
        <v>163</v>
      </c>
      <c r="E282" s="39" t="s">
        <v>268</v>
      </c>
      <c r="F282" s="42">
        <v>316683.67</v>
      </c>
      <c r="G282" s="42">
        <v>316683.67</v>
      </c>
      <c r="H282" s="80">
        <f t="shared" si="4"/>
        <v>100</v>
      </c>
    </row>
    <row r="283" spans="1:8" ht="45">
      <c r="A283" s="40" t="s">
        <v>334</v>
      </c>
      <c r="B283" s="39" t="s">
        <v>227</v>
      </c>
      <c r="C283" s="39" t="s">
        <v>162</v>
      </c>
      <c r="D283" s="39" t="s">
        <v>163</v>
      </c>
      <c r="E283" s="39" t="s">
        <v>269</v>
      </c>
      <c r="F283" s="42">
        <v>9573.33</v>
      </c>
      <c r="G283" s="42">
        <v>9573.33</v>
      </c>
      <c r="H283" s="80">
        <f t="shared" si="4"/>
        <v>100</v>
      </c>
    </row>
    <row r="284" spans="1:8" ht="45">
      <c r="A284" s="40" t="s">
        <v>335</v>
      </c>
      <c r="B284" s="39" t="s">
        <v>227</v>
      </c>
      <c r="C284" s="39" t="s">
        <v>162</v>
      </c>
      <c r="D284" s="39" t="s">
        <v>163</v>
      </c>
      <c r="E284" s="39" t="s">
        <v>270</v>
      </c>
      <c r="F284" s="42">
        <v>9573.33</v>
      </c>
      <c r="G284" s="42">
        <v>9573.33</v>
      </c>
      <c r="H284" s="80">
        <f t="shared" si="4"/>
        <v>100</v>
      </c>
    </row>
    <row r="285" spans="1:8" ht="45">
      <c r="A285" s="40" t="s">
        <v>621</v>
      </c>
      <c r="B285" s="39" t="s">
        <v>227</v>
      </c>
      <c r="C285" s="39" t="s">
        <v>162</v>
      </c>
      <c r="D285" s="39" t="s">
        <v>498</v>
      </c>
      <c r="E285" s="39" t="s">
        <v>73</v>
      </c>
      <c r="F285" s="42">
        <v>9872505.51</v>
      </c>
      <c r="G285" s="42">
        <v>9349076.46</v>
      </c>
      <c r="H285" s="80">
        <f t="shared" si="4"/>
        <v>94.69811336676581</v>
      </c>
    </row>
    <row r="286" spans="1:8" ht="45">
      <c r="A286" s="40" t="s">
        <v>360</v>
      </c>
      <c r="B286" s="39" t="s">
        <v>227</v>
      </c>
      <c r="C286" s="39" t="s">
        <v>162</v>
      </c>
      <c r="D286" s="39" t="s">
        <v>498</v>
      </c>
      <c r="E286" s="39" t="s">
        <v>279</v>
      </c>
      <c r="F286" s="42">
        <v>9872505.51</v>
      </c>
      <c r="G286" s="42">
        <v>9349076.46</v>
      </c>
      <c r="H286" s="80">
        <f t="shared" si="4"/>
        <v>94.69811336676581</v>
      </c>
    </row>
    <row r="287" spans="1:8" ht="15">
      <c r="A287" s="40" t="s">
        <v>361</v>
      </c>
      <c r="B287" s="39" t="s">
        <v>227</v>
      </c>
      <c r="C287" s="39" t="s">
        <v>162</v>
      </c>
      <c r="D287" s="39" t="s">
        <v>498</v>
      </c>
      <c r="E287" s="39" t="s">
        <v>278</v>
      </c>
      <c r="F287" s="42">
        <v>9872505.51</v>
      </c>
      <c r="G287" s="42">
        <v>9349076.46</v>
      </c>
      <c r="H287" s="80">
        <f t="shared" si="4"/>
        <v>94.69811336676581</v>
      </c>
    </row>
    <row r="288" spans="1:8" ht="30">
      <c r="A288" s="40" t="s">
        <v>622</v>
      </c>
      <c r="B288" s="39" t="s">
        <v>227</v>
      </c>
      <c r="C288" s="39" t="s">
        <v>162</v>
      </c>
      <c r="D288" s="39" t="s">
        <v>500</v>
      </c>
      <c r="E288" s="39" t="s">
        <v>73</v>
      </c>
      <c r="F288" s="42">
        <v>16543963.03</v>
      </c>
      <c r="G288" s="42">
        <v>15796928.53</v>
      </c>
      <c r="H288" s="80">
        <f t="shared" si="4"/>
        <v>95.4845492664281</v>
      </c>
    </row>
    <row r="289" spans="1:8" ht="45">
      <c r="A289" s="40" t="s">
        <v>360</v>
      </c>
      <c r="B289" s="39" t="s">
        <v>227</v>
      </c>
      <c r="C289" s="39" t="s">
        <v>162</v>
      </c>
      <c r="D289" s="39" t="s">
        <v>500</v>
      </c>
      <c r="E289" s="39" t="s">
        <v>279</v>
      </c>
      <c r="F289" s="42">
        <v>16543963.03</v>
      </c>
      <c r="G289" s="42">
        <v>15796928.53</v>
      </c>
      <c r="H289" s="80">
        <f t="shared" si="4"/>
        <v>95.4845492664281</v>
      </c>
    </row>
    <row r="290" spans="1:10" ht="15">
      <c r="A290" s="40" t="s">
        <v>361</v>
      </c>
      <c r="B290" s="39" t="s">
        <v>227</v>
      </c>
      <c r="C290" s="39" t="s">
        <v>162</v>
      </c>
      <c r="D290" s="39" t="s">
        <v>500</v>
      </c>
      <c r="E290" s="39" t="s">
        <v>278</v>
      </c>
      <c r="F290" s="42">
        <v>16543963.03</v>
      </c>
      <c r="G290" s="42">
        <v>15796928.53</v>
      </c>
      <c r="H290" s="80">
        <f t="shared" si="4"/>
        <v>95.4845492664281</v>
      </c>
      <c r="J290" s="45"/>
    </row>
    <row r="291" spans="1:8" ht="30">
      <c r="A291" s="40" t="s">
        <v>598</v>
      </c>
      <c r="B291" s="39" t="s">
        <v>227</v>
      </c>
      <c r="C291" s="39" t="s">
        <v>162</v>
      </c>
      <c r="D291" s="39" t="s">
        <v>481</v>
      </c>
      <c r="E291" s="39" t="s">
        <v>73</v>
      </c>
      <c r="F291" s="42">
        <v>2503991.1</v>
      </c>
      <c r="G291" s="42">
        <v>2492355.87</v>
      </c>
      <c r="H291" s="80">
        <f t="shared" si="4"/>
        <v>99.53533261360235</v>
      </c>
    </row>
    <row r="292" spans="1:8" ht="45">
      <c r="A292" s="40" t="s">
        <v>334</v>
      </c>
      <c r="B292" s="39" t="s">
        <v>227</v>
      </c>
      <c r="C292" s="39" t="s">
        <v>162</v>
      </c>
      <c r="D292" s="39" t="s">
        <v>481</v>
      </c>
      <c r="E292" s="39" t="s">
        <v>269</v>
      </c>
      <c r="F292" s="42">
        <v>2503991.1</v>
      </c>
      <c r="G292" s="42">
        <v>2492355.87</v>
      </c>
      <c r="H292" s="80">
        <f t="shared" si="4"/>
        <v>99.53533261360235</v>
      </c>
    </row>
    <row r="293" spans="1:8" ht="45">
      <c r="A293" s="40" t="s">
        <v>335</v>
      </c>
      <c r="B293" s="39" t="s">
        <v>227</v>
      </c>
      <c r="C293" s="39" t="s">
        <v>162</v>
      </c>
      <c r="D293" s="39" t="s">
        <v>481</v>
      </c>
      <c r="E293" s="39" t="s">
        <v>270</v>
      </c>
      <c r="F293" s="42">
        <v>2503991.1</v>
      </c>
      <c r="G293" s="42">
        <v>2492355.87</v>
      </c>
      <c r="H293" s="80">
        <f t="shared" si="4"/>
        <v>99.53533261360235</v>
      </c>
    </row>
    <row r="294" spans="1:8" ht="15">
      <c r="A294" s="40" t="s">
        <v>743</v>
      </c>
      <c r="B294" s="39" t="s">
        <v>227</v>
      </c>
      <c r="C294" s="39" t="s">
        <v>164</v>
      </c>
      <c r="D294" s="39" t="s">
        <v>157</v>
      </c>
      <c r="E294" s="39" t="s">
        <v>73</v>
      </c>
      <c r="F294" s="42">
        <v>2894639</v>
      </c>
      <c r="G294" s="42">
        <v>2894639</v>
      </c>
      <c r="H294" s="80">
        <f t="shared" si="4"/>
        <v>100</v>
      </c>
    </row>
    <row r="295" spans="1:8" ht="30">
      <c r="A295" s="40" t="s">
        <v>340</v>
      </c>
      <c r="B295" s="39" t="s">
        <v>227</v>
      </c>
      <c r="C295" s="39" t="s">
        <v>165</v>
      </c>
      <c r="D295" s="39" t="s">
        <v>157</v>
      </c>
      <c r="E295" s="39" t="s">
        <v>73</v>
      </c>
      <c r="F295" s="42">
        <v>2894639</v>
      </c>
      <c r="G295" s="42">
        <v>2894639</v>
      </c>
      <c r="H295" s="80">
        <f t="shared" si="4"/>
        <v>100</v>
      </c>
    </row>
    <row r="296" spans="1:8" ht="75">
      <c r="A296" s="40" t="s">
        <v>403</v>
      </c>
      <c r="B296" s="39" t="s">
        <v>227</v>
      </c>
      <c r="C296" s="39" t="s">
        <v>165</v>
      </c>
      <c r="D296" s="39" t="s">
        <v>325</v>
      </c>
      <c r="E296" s="39" t="s">
        <v>73</v>
      </c>
      <c r="F296" s="42">
        <v>2894639</v>
      </c>
      <c r="G296" s="42">
        <v>2894639</v>
      </c>
      <c r="H296" s="80">
        <f t="shared" si="4"/>
        <v>100</v>
      </c>
    </row>
    <row r="297" spans="1:8" ht="15">
      <c r="A297" s="40" t="s">
        <v>341</v>
      </c>
      <c r="B297" s="39" t="s">
        <v>227</v>
      </c>
      <c r="C297" s="39" t="s">
        <v>165</v>
      </c>
      <c r="D297" s="39" t="s">
        <v>325</v>
      </c>
      <c r="E297" s="39" t="s">
        <v>276</v>
      </c>
      <c r="F297" s="42">
        <v>2894639</v>
      </c>
      <c r="G297" s="42">
        <v>2894639</v>
      </c>
      <c r="H297" s="80">
        <f t="shared" si="4"/>
        <v>100</v>
      </c>
    </row>
    <row r="298" spans="1:8" ht="15">
      <c r="A298" s="40" t="s">
        <v>342</v>
      </c>
      <c r="B298" s="39" t="s">
        <v>227</v>
      </c>
      <c r="C298" s="39" t="s">
        <v>165</v>
      </c>
      <c r="D298" s="39" t="s">
        <v>325</v>
      </c>
      <c r="E298" s="39" t="s">
        <v>166</v>
      </c>
      <c r="F298" s="42">
        <v>2894639</v>
      </c>
      <c r="G298" s="42">
        <v>2894639</v>
      </c>
      <c r="H298" s="80">
        <f t="shared" si="4"/>
        <v>100</v>
      </c>
    </row>
    <row r="299" spans="1:8" ht="45">
      <c r="A299" s="40" t="s">
        <v>623</v>
      </c>
      <c r="B299" s="39" t="s">
        <v>227</v>
      </c>
      <c r="C299" s="39" t="s">
        <v>167</v>
      </c>
      <c r="D299" s="39" t="s">
        <v>157</v>
      </c>
      <c r="E299" s="39" t="s">
        <v>73</v>
      </c>
      <c r="F299" s="42">
        <v>6694896.29</v>
      </c>
      <c r="G299" s="42">
        <v>6586367.44</v>
      </c>
      <c r="H299" s="80">
        <f t="shared" si="4"/>
        <v>98.37893157266518</v>
      </c>
    </row>
    <row r="300" spans="1:8" ht="45">
      <c r="A300" s="40" t="s">
        <v>624</v>
      </c>
      <c r="B300" s="39" t="s">
        <v>227</v>
      </c>
      <c r="C300" s="39" t="s">
        <v>168</v>
      </c>
      <c r="D300" s="39" t="s">
        <v>157</v>
      </c>
      <c r="E300" s="39" t="s">
        <v>73</v>
      </c>
      <c r="F300" s="42">
        <v>6494896.29</v>
      </c>
      <c r="G300" s="42">
        <v>6410059.44</v>
      </c>
      <c r="H300" s="80">
        <f t="shared" si="4"/>
        <v>98.69379207593167</v>
      </c>
    </row>
    <row r="301" spans="1:8" ht="30">
      <c r="A301" s="40" t="s">
        <v>404</v>
      </c>
      <c r="B301" s="39" t="s">
        <v>227</v>
      </c>
      <c r="C301" s="39" t="s">
        <v>168</v>
      </c>
      <c r="D301" s="39" t="s">
        <v>509</v>
      </c>
      <c r="E301" s="39" t="s">
        <v>73</v>
      </c>
      <c r="F301" s="42">
        <v>3888639.73</v>
      </c>
      <c r="G301" s="42">
        <v>3837823.9</v>
      </c>
      <c r="H301" s="80">
        <f t="shared" si="4"/>
        <v>98.69322350414807</v>
      </c>
    </row>
    <row r="302" spans="1:8" ht="90">
      <c r="A302" s="40" t="s">
        <v>332</v>
      </c>
      <c r="B302" s="39" t="s">
        <v>227</v>
      </c>
      <c r="C302" s="39" t="s">
        <v>168</v>
      </c>
      <c r="D302" s="39" t="s">
        <v>509</v>
      </c>
      <c r="E302" s="39" t="s">
        <v>267</v>
      </c>
      <c r="F302" s="42">
        <v>3189149.75</v>
      </c>
      <c r="G302" s="42">
        <v>3138333.92</v>
      </c>
      <c r="H302" s="80">
        <f t="shared" si="4"/>
        <v>98.40660257487124</v>
      </c>
    </row>
    <row r="303" spans="1:8" ht="30">
      <c r="A303" s="40" t="s">
        <v>376</v>
      </c>
      <c r="B303" s="39" t="s">
        <v>227</v>
      </c>
      <c r="C303" s="39" t="s">
        <v>168</v>
      </c>
      <c r="D303" s="39" t="s">
        <v>509</v>
      </c>
      <c r="E303" s="39" t="s">
        <v>277</v>
      </c>
      <c r="F303" s="42">
        <v>3189149.75</v>
      </c>
      <c r="G303" s="42">
        <v>3138333.92</v>
      </c>
      <c r="H303" s="80">
        <f t="shared" si="4"/>
        <v>98.40660257487124</v>
      </c>
    </row>
    <row r="304" spans="1:8" ht="45">
      <c r="A304" s="40" t="s">
        <v>334</v>
      </c>
      <c r="B304" s="39" t="s">
        <v>227</v>
      </c>
      <c r="C304" s="39" t="s">
        <v>168</v>
      </c>
      <c r="D304" s="39" t="s">
        <v>509</v>
      </c>
      <c r="E304" s="39" t="s">
        <v>269</v>
      </c>
      <c r="F304" s="42">
        <v>699489.98</v>
      </c>
      <c r="G304" s="42">
        <v>699489.98</v>
      </c>
      <c r="H304" s="80">
        <f t="shared" si="4"/>
        <v>100</v>
      </c>
    </row>
    <row r="305" spans="1:8" ht="45">
      <c r="A305" s="40" t="s">
        <v>335</v>
      </c>
      <c r="B305" s="39" t="s">
        <v>227</v>
      </c>
      <c r="C305" s="39" t="s">
        <v>168</v>
      </c>
      <c r="D305" s="39" t="s">
        <v>509</v>
      </c>
      <c r="E305" s="39" t="s">
        <v>270</v>
      </c>
      <c r="F305" s="42">
        <v>699489.98</v>
      </c>
      <c r="G305" s="42">
        <v>699489.98</v>
      </c>
      <c r="H305" s="80">
        <f t="shared" si="4"/>
        <v>100</v>
      </c>
    </row>
    <row r="306" spans="1:8" ht="60">
      <c r="A306" s="40" t="s">
        <v>619</v>
      </c>
      <c r="B306" s="39" t="s">
        <v>227</v>
      </c>
      <c r="C306" s="39" t="s">
        <v>168</v>
      </c>
      <c r="D306" s="39" t="s">
        <v>495</v>
      </c>
      <c r="E306" s="39" t="s">
        <v>73</v>
      </c>
      <c r="F306" s="42">
        <v>1003534.11</v>
      </c>
      <c r="G306" s="42">
        <v>998544.11</v>
      </c>
      <c r="H306" s="80">
        <f t="shared" si="4"/>
        <v>99.50275731036187</v>
      </c>
    </row>
    <row r="307" spans="1:8" ht="45">
      <c r="A307" s="40" t="s">
        <v>334</v>
      </c>
      <c r="B307" s="39" t="s">
        <v>227</v>
      </c>
      <c r="C307" s="39" t="s">
        <v>168</v>
      </c>
      <c r="D307" s="39" t="s">
        <v>495</v>
      </c>
      <c r="E307" s="39" t="s">
        <v>269</v>
      </c>
      <c r="F307" s="42">
        <v>1003534.11</v>
      </c>
      <c r="G307" s="42">
        <v>998544.11</v>
      </c>
      <c r="H307" s="80">
        <f t="shared" si="4"/>
        <v>99.50275731036187</v>
      </c>
    </row>
    <row r="308" spans="1:8" ht="45">
      <c r="A308" s="40" t="s">
        <v>335</v>
      </c>
      <c r="B308" s="39" t="s">
        <v>227</v>
      </c>
      <c r="C308" s="39" t="s">
        <v>168</v>
      </c>
      <c r="D308" s="39" t="s">
        <v>495</v>
      </c>
      <c r="E308" s="39" t="s">
        <v>270</v>
      </c>
      <c r="F308" s="42">
        <v>1003534.11</v>
      </c>
      <c r="G308" s="42">
        <v>998544.11</v>
      </c>
      <c r="H308" s="80">
        <f t="shared" si="4"/>
        <v>99.50275731036187</v>
      </c>
    </row>
    <row r="309" spans="1:8" ht="45">
      <c r="A309" s="40" t="s">
        <v>744</v>
      </c>
      <c r="B309" s="39" t="s">
        <v>227</v>
      </c>
      <c r="C309" s="39" t="s">
        <v>168</v>
      </c>
      <c r="D309" s="39" t="s">
        <v>663</v>
      </c>
      <c r="E309" s="39" t="s">
        <v>73</v>
      </c>
      <c r="F309" s="42">
        <v>1602722.45</v>
      </c>
      <c r="G309" s="42">
        <v>1573691.43</v>
      </c>
      <c r="H309" s="80">
        <f t="shared" si="4"/>
        <v>98.18864332997893</v>
      </c>
    </row>
    <row r="310" spans="1:8" ht="45">
      <c r="A310" s="40" t="s">
        <v>334</v>
      </c>
      <c r="B310" s="39" t="s">
        <v>227</v>
      </c>
      <c r="C310" s="39" t="s">
        <v>168</v>
      </c>
      <c r="D310" s="39" t="s">
        <v>663</v>
      </c>
      <c r="E310" s="39" t="s">
        <v>269</v>
      </c>
      <c r="F310" s="42">
        <v>534787.17</v>
      </c>
      <c r="G310" s="42">
        <v>505756.15</v>
      </c>
      <c r="H310" s="80">
        <f t="shared" si="4"/>
        <v>94.57148158584283</v>
      </c>
    </row>
    <row r="311" spans="1:8" ht="45">
      <c r="A311" s="40" t="s">
        <v>335</v>
      </c>
      <c r="B311" s="39" t="s">
        <v>227</v>
      </c>
      <c r="C311" s="39" t="s">
        <v>168</v>
      </c>
      <c r="D311" s="39" t="s">
        <v>663</v>
      </c>
      <c r="E311" s="39" t="s">
        <v>270</v>
      </c>
      <c r="F311" s="42">
        <v>534787.17</v>
      </c>
      <c r="G311" s="42">
        <v>505756.15</v>
      </c>
      <c r="H311" s="80">
        <f t="shared" si="4"/>
        <v>94.57148158584283</v>
      </c>
    </row>
    <row r="312" spans="1:8" ht="15">
      <c r="A312" s="40" t="s">
        <v>336</v>
      </c>
      <c r="B312" s="39" t="s">
        <v>227</v>
      </c>
      <c r="C312" s="39" t="s">
        <v>168</v>
      </c>
      <c r="D312" s="39" t="s">
        <v>663</v>
      </c>
      <c r="E312" s="39" t="s">
        <v>272</v>
      </c>
      <c r="F312" s="42">
        <v>1067935.28</v>
      </c>
      <c r="G312" s="42">
        <v>1067935.28</v>
      </c>
      <c r="H312" s="80">
        <f t="shared" si="4"/>
        <v>100</v>
      </c>
    </row>
    <row r="313" spans="1:8" ht="15">
      <c r="A313" s="40" t="s">
        <v>399</v>
      </c>
      <c r="B313" s="39" t="s">
        <v>227</v>
      </c>
      <c r="C313" s="39" t="s">
        <v>168</v>
      </c>
      <c r="D313" s="39" t="s">
        <v>663</v>
      </c>
      <c r="E313" s="39" t="s">
        <v>273</v>
      </c>
      <c r="F313" s="42">
        <v>1067935.28</v>
      </c>
      <c r="G313" s="42">
        <v>1067935.28</v>
      </c>
      <c r="H313" s="80">
        <f t="shared" si="4"/>
        <v>100</v>
      </c>
    </row>
    <row r="314" spans="1:8" ht="15">
      <c r="A314" s="40" t="s">
        <v>405</v>
      </c>
      <c r="B314" s="39" t="s">
        <v>227</v>
      </c>
      <c r="C314" s="39" t="s">
        <v>169</v>
      </c>
      <c r="D314" s="39" t="s">
        <v>157</v>
      </c>
      <c r="E314" s="39" t="s">
        <v>73</v>
      </c>
      <c r="F314" s="42">
        <v>200000</v>
      </c>
      <c r="G314" s="42">
        <v>176308</v>
      </c>
      <c r="H314" s="80">
        <f t="shared" si="4"/>
        <v>88.154</v>
      </c>
    </row>
    <row r="315" spans="1:8" ht="30">
      <c r="A315" s="40" t="s">
        <v>625</v>
      </c>
      <c r="B315" s="39" t="s">
        <v>227</v>
      </c>
      <c r="C315" s="39" t="s">
        <v>169</v>
      </c>
      <c r="D315" s="39" t="s">
        <v>511</v>
      </c>
      <c r="E315" s="39" t="s">
        <v>73</v>
      </c>
      <c r="F315" s="42">
        <v>200000</v>
      </c>
      <c r="G315" s="42">
        <v>176308</v>
      </c>
      <c r="H315" s="80">
        <f t="shared" si="4"/>
        <v>88.154</v>
      </c>
    </row>
    <row r="316" spans="1:8" ht="15">
      <c r="A316" s="40" t="s">
        <v>336</v>
      </c>
      <c r="B316" s="39" t="s">
        <v>227</v>
      </c>
      <c r="C316" s="39" t="s">
        <v>169</v>
      </c>
      <c r="D316" s="39" t="s">
        <v>511</v>
      </c>
      <c r="E316" s="39" t="s">
        <v>272</v>
      </c>
      <c r="F316" s="42">
        <v>200000</v>
      </c>
      <c r="G316" s="42">
        <v>176308</v>
      </c>
      <c r="H316" s="80">
        <f t="shared" si="4"/>
        <v>88.154</v>
      </c>
    </row>
    <row r="317" spans="1:8" ht="60">
      <c r="A317" s="40" t="s">
        <v>406</v>
      </c>
      <c r="B317" s="39" t="s">
        <v>227</v>
      </c>
      <c r="C317" s="39" t="s">
        <v>169</v>
      </c>
      <c r="D317" s="39" t="s">
        <v>511</v>
      </c>
      <c r="E317" s="39" t="s">
        <v>170</v>
      </c>
      <c r="F317" s="42">
        <v>200000</v>
      </c>
      <c r="G317" s="42">
        <v>176308</v>
      </c>
      <c r="H317" s="80">
        <f t="shared" si="4"/>
        <v>88.154</v>
      </c>
    </row>
    <row r="318" spans="1:8" ht="15">
      <c r="A318" s="40" t="s">
        <v>600</v>
      </c>
      <c r="B318" s="39" t="s">
        <v>227</v>
      </c>
      <c r="C318" s="39" t="s">
        <v>171</v>
      </c>
      <c r="D318" s="39" t="s">
        <v>157</v>
      </c>
      <c r="E318" s="39" t="s">
        <v>73</v>
      </c>
      <c r="F318" s="42">
        <v>219313052.07</v>
      </c>
      <c r="G318" s="42">
        <v>216173448</v>
      </c>
      <c r="H318" s="80">
        <f t="shared" si="4"/>
        <v>98.56843719953434</v>
      </c>
    </row>
    <row r="319" spans="1:8" ht="15">
      <c r="A319" s="40" t="s">
        <v>407</v>
      </c>
      <c r="B319" s="39" t="s">
        <v>227</v>
      </c>
      <c r="C319" s="39" t="s">
        <v>172</v>
      </c>
      <c r="D319" s="39" t="s">
        <v>157</v>
      </c>
      <c r="E319" s="39" t="s">
        <v>73</v>
      </c>
      <c r="F319" s="42">
        <v>337787.79</v>
      </c>
      <c r="G319" s="42">
        <v>336696.96</v>
      </c>
      <c r="H319" s="80">
        <f t="shared" si="4"/>
        <v>99.67706648011169</v>
      </c>
    </row>
    <row r="320" spans="1:8" ht="66.75" customHeight="1">
      <c r="A320" s="40" t="s">
        <v>626</v>
      </c>
      <c r="B320" s="39" t="s">
        <v>227</v>
      </c>
      <c r="C320" s="39" t="s">
        <v>172</v>
      </c>
      <c r="D320" s="39" t="s">
        <v>173</v>
      </c>
      <c r="E320" s="39" t="s">
        <v>73</v>
      </c>
      <c r="F320" s="42">
        <v>337787.79</v>
      </c>
      <c r="G320" s="42">
        <v>336696.96</v>
      </c>
      <c r="H320" s="80">
        <f t="shared" si="4"/>
        <v>99.67706648011169</v>
      </c>
    </row>
    <row r="321" spans="1:8" ht="45">
      <c r="A321" s="40" t="s">
        <v>334</v>
      </c>
      <c r="B321" s="39" t="s">
        <v>227</v>
      </c>
      <c r="C321" s="39" t="s">
        <v>172</v>
      </c>
      <c r="D321" s="39" t="s">
        <v>173</v>
      </c>
      <c r="E321" s="39" t="s">
        <v>269</v>
      </c>
      <c r="F321" s="42">
        <v>337787.79</v>
      </c>
      <c r="G321" s="42">
        <v>336696.96</v>
      </c>
      <c r="H321" s="80">
        <f t="shared" si="4"/>
        <v>99.67706648011169</v>
      </c>
    </row>
    <row r="322" spans="1:8" ht="45">
      <c r="A322" s="40" t="s">
        <v>335</v>
      </c>
      <c r="B322" s="39" t="s">
        <v>227</v>
      </c>
      <c r="C322" s="39" t="s">
        <v>172</v>
      </c>
      <c r="D322" s="39" t="s">
        <v>173</v>
      </c>
      <c r="E322" s="39" t="s">
        <v>270</v>
      </c>
      <c r="F322" s="42">
        <v>337787.79</v>
      </c>
      <c r="G322" s="42">
        <v>336696.96</v>
      </c>
      <c r="H322" s="80">
        <f t="shared" si="4"/>
        <v>99.67706648011169</v>
      </c>
    </row>
    <row r="323" spans="1:8" ht="15">
      <c r="A323" s="40" t="s">
        <v>410</v>
      </c>
      <c r="B323" s="39" t="s">
        <v>227</v>
      </c>
      <c r="C323" s="39" t="s">
        <v>174</v>
      </c>
      <c r="D323" s="39" t="s">
        <v>157</v>
      </c>
      <c r="E323" s="39" t="s">
        <v>73</v>
      </c>
      <c r="F323" s="42">
        <v>527836.54</v>
      </c>
      <c r="G323" s="42">
        <v>527836.54</v>
      </c>
      <c r="H323" s="80">
        <f t="shared" si="4"/>
        <v>100</v>
      </c>
    </row>
    <row r="324" spans="1:8" ht="50.25" customHeight="1">
      <c r="A324" s="40" t="s">
        <v>411</v>
      </c>
      <c r="B324" s="39" t="s">
        <v>227</v>
      </c>
      <c r="C324" s="39" t="s">
        <v>174</v>
      </c>
      <c r="D324" s="39" t="s">
        <v>514</v>
      </c>
      <c r="E324" s="39" t="s">
        <v>73</v>
      </c>
      <c r="F324" s="42">
        <v>527836.54</v>
      </c>
      <c r="G324" s="42">
        <v>527836.54</v>
      </c>
      <c r="H324" s="80">
        <f t="shared" si="4"/>
        <v>100</v>
      </c>
    </row>
    <row r="325" spans="1:8" ht="15">
      <c r="A325" s="40" t="s">
        <v>336</v>
      </c>
      <c r="B325" s="39" t="s">
        <v>227</v>
      </c>
      <c r="C325" s="39" t="s">
        <v>174</v>
      </c>
      <c r="D325" s="39" t="s">
        <v>514</v>
      </c>
      <c r="E325" s="39" t="s">
        <v>272</v>
      </c>
      <c r="F325" s="42">
        <v>527836.54</v>
      </c>
      <c r="G325" s="42">
        <v>527836.54</v>
      </c>
      <c r="H325" s="80">
        <f t="shared" si="4"/>
        <v>100</v>
      </c>
    </row>
    <row r="326" spans="1:8" ht="60">
      <c r="A326" s="40" t="s">
        <v>406</v>
      </c>
      <c r="B326" s="39" t="s">
        <v>227</v>
      </c>
      <c r="C326" s="39" t="s">
        <v>174</v>
      </c>
      <c r="D326" s="39" t="s">
        <v>514</v>
      </c>
      <c r="E326" s="39" t="s">
        <v>170</v>
      </c>
      <c r="F326" s="42">
        <v>527836.54</v>
      </c>
      <c r="G326" s="42">
        <v>527836.54</v>
      </c>
      <c r="H326" s="80">
        <f aca="true" t="shared" si="5" ref="H326:H378">G326/F326*100</f>
        <v>100</v>
      </c>
    </row>
    <row r="327" spans="1:8" ht="15">
      <c r="A327" s="40" t="s">
        <v>343</v>
      </c>
      <c r="B327" s="39" t="s">
        <v>227</v>
      </c>
      <c r="C327" s="39" t="s">
        <v>175</v>
      </c>
      <c r="D327" s="39" t="s">
        <v>157</v>
      </c>
      <c r="E327" s="39" t="s">
        <v>73</v>
      </c>
      <c r="F327" s="42">
        <v>216795330.54</v>
      </c>
      <c r="G327" s="42">
        <v>213721016.98</v>
      </c>
      <c r="H327" s="80">
        <f t="shared" si="5"/>
        <v>98.58192814746405</v>
      </c>
    </row>
    <row r="328" spans="1:8" ht="30">
      <c r="A328" s="40" t="s">
        <v>412</v>
      </c>
      <c r="B328" s="39" t="s">
        <v>227</v>
      </c>
      <c r="C328" s="39" t="s">
        <v>175</v>
      </c>
      <c r="D328" s="39" t="s">
        <v>515</v>
      </c>
      <c r="E328" s="39" t="s">
        <v>73</v>
      </c>
      <c r="F328" s="42">
        <v>2943113.83</v>
      </c>
      <c r="G328" s="42">
        <v>2752891.52</v>
      </c>
      <c r="H328" s="80"/>
    </row>
    <row r="329" spans="1:8" ht="26.25" customHeight="1">
      <c r="A329" s="40" t="s">
        <v>408</v>
      </c>
      <c r="B329" s="39" t="s">
        <v>227</v>
      </c>
      <c r="C329" s="39" t="s">
        <v>175</v>
      </c>
      <c r="D329" s="39" t="s">
        <v>515</v>
      </c>
      <c r="E329" s="39" t="s">
        <v>281</v>
      </c>
      <c r="F329" s="42">
        <v>2943113.83</v>
      </c>
      <c r="G329" s="42">
        <v>2752891.52</v>
      </c>
      <c r="H329" s="80">
        <f t="shared" si="5"/>
        <v>93.53669885068632</v>
      </c>
    </row>
    <row r="330" spans="1:8" ht="27" customHeight="1">
      <c r="A330" s="40" t="s">
        <v>409</v>
      </c>
      <c r="B330" s="39" t="s">
        <v>227</v>
      </c>
      <c r="C330" s="39" t="s">
        <v>175</v>
      </c>
      <c r="D330" s="39" t="s">
        <v>515</v>
      </c>
      <c r="E330" s="39" t="s">
        <v>280</v>
      </c>
      <c r="F330" s="42">
        <v>1507855.18</v>
      </c>
      <c r="G330" s="42">
        <v>1317632.87</v>
      </c>
      <c r="H330" s="80">
        <f t="shared" si="5"/>
        <v>87.3845769459107</v>
      </c>
    </row>
    <row r="331" spans="1:8" ht="135">
      <c r="A331" s="40" t="s">
        <v>745</v>
      </c>
      <c r="B331" s="39" t="s">
        <v>227</v>
      </c>
      <c r="C331" s="39" t="s">
        <v>175</v>
      </c>
      <c r="D331" s="39" t="s">
        <v>515</v>
      </c>
      <c r="E331" s="39" t="s">
        <v>665</v>
      </c>
      <c r="F331" s="42">
        <v>1435258.65</v>
      </c>
      <c r="G331" s="42">
        <v>1435258.65</v>
      </c>
      <c r="H331" s="80">
        <f t="shared" si="5"/>
        <v>100</v>
      </c>
    </row>
    <row r="332" spans="1:8" ht="30">
      <c r="A332" s="40" t="s">
        <v>746</v>
      </c>
      <c r="B332" s="39" t="s">
        <v>227</v>
      </c>
      <c r="C332" s="39" t="s">
        <v>175</v>
      </c>
      <c r="D332" s="39" t="s">
        <v>667</v>
      </c>
      <c r="E332" s="39" t="s">
        <v>73</v>
      </c>
      <c r="F332" s="42">
        <v>220000</v>
      </c>
      <c r="G332" s="42">
        <v>219000</v>
      </c>
      <c r="H332" s="80">
        <f t="shared" si="5"/>
        <v>99.54545454545455</v>
      </c>
    </row>
    <row r="333" spans="1:10" ht="45">
      <c r="A333" s="40" t="s">
        <v>334</v>
      </c>
      <c r="B333" s="39" t="s">
        <v>227</v>
      </c>
      <c r="C333" s="39" t="s">
        <v>175</v>
      </c>
      <c r="D333" s="39" t="s">
        <v>667</v>
      </c>
      <c r="E333" s="39" t="s">
        <v>269</v>
      </c>
      <c r="F333" s="42">
        <v>220000</v>
      </c>
      <c r="G333" s="42">
        <v>219000</v>
      </c>
      <c r="H333" s="80">
        <f t="shared" si="5"/>
        <v>99.54545454545455</v>
      </c>
      <c r="J333" s="45"/>
    </row>
    <row r="334" spans="1:8" ht="45">
      <c r="A334" s="40" t="s">
        <v>335</v>
      </c>
      <c r="B334" s="39" t="s">
        <v>227</v>
      </c>
      <c r="C334" s="39" t="s">
        <v>175</v>
      </c>
      <c r="D334" s="39" t="s">
        <v>667</v>
      </c>
      <c r="E334" s="39" t="s">
        <v>270</v>
      </c>
      <c r="F334" s="42">
        <v>220000</v>
      </c>
      <c r="G334" s="42">
        <v>219000</v>
      </c>
      <c r="H334" s="80">
        <f t="shared" si="5"/>
        <v>99.54545454545455</v>
      </c>
    </row>
    <row r="335" spans="1:8" ht="30">
      <c r="A335" s="40" t="s">
        <v>747</v>
      </c>
      <c r="B335" s="39" t="s">
        <v>227</v>
      </c>
      <c r="C335" s="39" t="s">
        <v>175</v>
      </c>
      <c r="D335" s="39" t="s">
        <v>669</v>
      </c>
      <c r="E335" s="39" t="s">
        <v>73</v>
      </c>
      <c r="F335" s="42">
        <v>135000</v>
      </c>
      <c r="G335" s="42">
        <v>135000</v>
      </c>
      <c r="H335" s="80">
        <f t="shared" si="5"/>
        <v>100</v>
      </c>
    </row>
    <row r="336" spans="1:8" ht="45">
      <c r="A336" s="40" t="s">
        <v>334</v>
      </c>
      <c r="B336" s="39" t="s">
        <v>227</v>
      </c>
      <c r="C336" s="39" t="s">
        <v>175</v>
      </c>
      <c r="D336" s="39" t="s">
        <v>669</v>
      </c>
      <c r="E336" s="39" t="s">
        <v>269</v>
      </c>
      <c r="F336" s="42">
        <v>135000</v>
      </c>
      <c r="G336" s="42">
        <v>135000</v>
      </c>
      <c r="H336" s="80">
        <f t="shared" si="5"/>
        <v>100</v>
      </c>
    </row>
    <row r="337" spans="1:8" ht="45">
      <c r="A337" s="40" t="s">
        <v>335</v>
      </c>
      <c r="B337" s="39" t="s">
        <v>227</v>
      </c>
      <c r="C337" s="39" t="s">
        <v>175</v>
      </c>
      <c r="D337" s="39" t="s">
        <v>669</v>
      </c>
      <c r="E337" s="39" t="s">
        <v>270</v>
      </c>
      <c r="F337" s="42">
        <v>135000</v>
      </c>
      <c r="G337" s="42">
        <v>135000</v>
      </c>
      <c r="H337" s="80">
        <f t="shared" si="5"/>
        <v>100</v>
      </c>
    </row>
    <row r="338" spans="1:8" ht="45">
      <c r="A338" s="40" t="s">
        <v>748</v>
      </c>
      <c r="B338" s="39" t="s">
        <v>227</v>
      </c>
      <c r="C338" s="39" t="s">
        <v>175</v>
      </c>
      <c r="D338" s="39" t="s">
        <v>326</v>
      </c>
      <c r="E338" s="39" t="s">
        <v>73</v>
      </c>
      <c r="F338" s="42">
        <v>91276443</v>
      </c>
      <c r="G338" s="42">
        <v>89605465.2</v>
      </c>
      <c r="H338" s="80">
        <f t="shared" si="5"/>
        <v>98.16932195747374</v>
      </c>
    </row>
    <row r="339" spans="1:8" ht="45">
      <c r="A339" s="40" t="s">
        <v>408</v>
      </c>
      <c r="B339" s="39" t="s">
        <v>227</v>
      </c>
      <c r="C339" s="39" t="s">
        <v>175</v>
      </c>
      <c r="D339" s="39" t="s">
        <v>326</v>
      </c>
      <c r="E339" s="39" t="s">
        <v>281</v>
      </c>
      <c r="F339" s="42">
        <v>91276443</v>
      </c>
      <c r="G339" s="42">
        <v>89605465.2</v>
      </c>
      <c r="H339" s="80">
        <f t="shared" si="5"/>
        <v>98.16932195747374</v>
      </c>
    </row>
    <row r="340" spans="1:8" ht="32.25" customHeight="1">
      <c r="A340" s="40" t="s">
        <v>409</v>
      </c>
      <c r="B340" s="39" t="s">
        <v>227</v>
      </c>
      <c r="C340" s="39" t="s">
        <v>175</v>
      </c>
      <c r="D340" s="39" t="s">
        <v>326</v>
      </c>
      <c r="E340" s="39" t="s">
        <v>280</v>
      </c>
      <c r="F340" s="42">
        <v>91276443</v>
      </c>
      <c r="G340" s="42">
        <v>89605465.2</v>
      </c>
      <c r="H340" s="80">
        <f t="shared" si="5"/>
        <v>98.16932195747374</v>
      </c>
    </row>
    <row r="341" spans="1:8" ht="60">
      <c r="A341" s="40" t="s">
        <v>627</v>
      </c>
      <c r="B341" s="39" t="s">
        <v>227</v>
      </c>
      <c r="C341" s="39" t="s">
        <v>175</v>
      </c>
      <c r="D341" s="39" t="s">
        <v>517</v>
      </c>
      <c r="E341" s="39" t="s">
        <v>73</v>
      </c>
      <c r="F341" s="42">
        <v>14769962.35</v>
      </c>
      <c r="G341" s="42">
        <v>14122220.33</v>
      </c>
      <c r="H341" s="80">
        <f t="shared" si="5"/>
        <v>95.61446397322739</v>
      </c>
    </row>
    <row r="342" spans="1:8" ht="22.5" customHeight="1">
      <c r="A342" s="40" t="s">
        <v>341</v>
      </c>
      <c r="B342" s="39" t="s">
        <v>227</v>
      </c>
      <c r="C342" s="39" t="s">
        <v>175</v>
      </c>
      <c r="D342" s="39" t="s">
        <v>517</v>
      </c>
      <c r="E342" s="39" t="s">
        <v>276</v>
      </c>
      <c r="F342" s="42">
        <v>14769962.35</v>
      </c>
      <c r="G342" s="42">
        <v>14122220.33</v>
      </c>
      <c r="H342" s="80">
        <f t="shared" si="5"/>
        <v>95.61446397322739</v>
      </c>
    </row>
    <row r="343" spans="1:8" ht="36.75" customHeight="1">
      <c r="A343" s="40" t="s">
        <v>344</v>
      </c>
      <c r="B343" s="39" t="s">
        <v>227</v>
      </c>
      <c r="C343" s="39" t="s">
        <v>175</v>
      </c>
      <c r="D343" s="39" t="s">
        <v>517</v>
      </c>
      <c r="E343" s="39" t="s">
        <v>176</v>
      </c>
      <c r="F343" s="42">
        <v>14769962.35</v>
      </c>
      <c r="G343" s="42">
        <v>14122220.33</v>
      </c>
      <c r="H343" s="80">
        <f t="shared" si="5"/>
        <v>95.61446397322739</v>
      </c>
    </row>
    <row r="344" spans="1:8" ht="60">
      <c r="A344" s="40" t="s">
        <v>749</v>
      </c>
      <c r="B344" s="39" t="s">
        <v>227</v>
      </c>
      <c r="C344" s="39" t="s">
        <v>175</v>
      </c>
      <c r="D344" s="39" t="s">
        <v>177</v>
      </c>
      <c r="E344" s="39" t="s">
        <v>73</v>
      </c>
      <c r="F344" s="42">
        <v>84023590.31</v>
      </c>
      <c r="G344" s="42">
        <v>83459218.88</v>
      </c>
      <c r="H344" s="80">
        <f t="shared" si="5"/>
        <v>99.32831788320662</v>
      </c>
    </row>
    <row r="345" spans="1:8" ht="47.25" customHeight="1">
      <c r="A345" s="40" t="s">
        <v>341</v>
      </c>
      <c r="B345" s="39" t="s">
        <v>227</v>
      </c>
      <c r="C345" s="39" t="s">
        <v>175</v>
      </c>
      <c r="D345" s="39" t="s">
        <v>177</v>
      </c>
      <c r="E345" s="39" t="s">
        <v>276</v>
      </c>
      <c r="F345" s="42">
        <v>84023590.31</v>
      </c>
      <c r="G345" s="42">
        <v>83459218.88</v>
      </c>
      <c r="H345" s="80">
        <f t="shared" si="5"/>
        <v>99.32831788320662</v>
      </c>
    </row>
    <row r="346" spans="1:8" ht="33" customHeight="1">
      <c r="A346" s="40" t="s">
        <v>344</v>
      </c>
      <c r="B346" s="39" t="s">
        <v>227</v>
      </c>
      <c r="C346" s="39" t="s">
        <v>175</v>
      </c>
      <c r="D346" s="39" t="s">
        <v>177</v>
      </c>
      <c r="E346" s="39" t="s">
        <v>176</v>
      </c>
      <c r="F346" s="42">
        <v>84023590.31</v>
      </c>
      <c r="G346" s="42">
        <v>83459218.88</v>
      </c>
      <c r="H346" s="80">
        <f t="shared" si="5"/>
        <v>99.32831788320662</v>
      </c>
    </row>
    <row r="347" spans="1:8" ht="60">
      <c r="A347" s="40" t="s">
        <v>750</v>
      </c>
      <c r="B347" s="39" t="s">
        <v>227</v>
      </c>
      <c r="C347" s="39" t="s">
        <v>175</v>
      </c>
      <c r="D347" s="39" t="s">
        <v>673</v>
      </c>
      <c r="E347" s="39" t="s">
        <v>73</v>
      </c>
      <c r="F347" s="42">
        <v>23427221.05</v>
      </c>
      <c r="G347" s="42">
        <v>23427221.05</v>
      </c>
      <c r="H347" s="80">
        <f t="shared" si="5"/>
        <v>100</v>
      </c>
    </row>
    <row r="348" spans="1:8" ht="15">
      <c r="A348" s="40" t="s">
        <v>341</v>
      </c>
      <c r="B348" s="39" t="s">
        <v>227</v>
      </c>
      <c r="C348" s="39" t="s">
        <v>175</v>
      </c>
      <c r="D348" s="39" t="s">
        <v>673</v>
      </c>
      <c r="E348" s="39" t="s">
        <v>276</v>
      </c>
      <c r="F348" s="42">
        <v>23427221.05</v>
      </c>
      <c r="G348" s="42">
        <v>23427221.05</v>
      </c>
      <c r="H348" s="80">
        <f t="shared" si="5"/>
        <v>100</v>
      </c>
    </row>
    <row r="349" spans="1:8" ht="15">
      <c r="A349" s="40" t="s">
        <v>344</v>
      </c>
      <c r="B349" s="39" t="s">
        <v>227</v>
      </c>
      <c r="C349" s="39" t="s">
        <v>175</v>
      </c>
      <c r="D349" s="39" t="s">
        <v>673</v>
      </c>
      <c r="E349" s="39" t="s">
        <v>176</v>
      </c>
      <c r="F349" s="42">
        <v>23427221.05</v>
      </c>
      <c r="G349" s="42">
        <v>23427221.05</v>
      </c>
      <c r="H349" s="80">
        <f t="shared" si="5"/>
        <v>100</v>
      </c>
    </row>
    <row r="350" spans="1:8" ht="30">
      <c r="A350" s="40" t="s">
        <v>356</v>
      </c>
      <c r="B350" s="39" t="s">
        <v>227</v>
      </c>
      <c r="C350" s="39" t="s">
        <v>178</v>
      </c>
      <c r="D350" s="39" t="s">
        <v>157</v>
      </c>
      <c r="E350" s="39" t="s">
        <v>73</v>
      </c>
      <c r="F350" s="42">
        <v>1652097.2</v>
      </c>
      <c r="G350" s="42">
        <v>1587897.52</v>
      </c>
      <c r="H350" s="80">
        <f t="shared" si="5"/>
        <v>96.11404946391774</v>
      </c>
    </row>
    <row r="351" spans="1:8" ht="75">
      <c r="A351" s="40" t="s">
        <v>413</v>
      </c>
      <c r="B351" s="39" t="s">
        <v>227</v>
      </c>
      <c r="C351" s="39" t="s">
        <v>178</v>
      </c>
      <c r="D351" s="39" t="s">
        <v>179</v>
      </c>
      <c r="E351" s="39" t="s">
        <v>73</v>
      </c>
      <c r="F351" s="42">
        <v>326058</v>
      </c>
      <c r="G351" s="42">
        <v>326058</v>
      </c>
      <c r="H351" s="80">
        <f t="shared" si="5"/>
        <v>100</v>
      </c>
    </row>
    <row r="352" spans="1:8" ht="90">
      <c r="A352" s="40" t="s">
        <v>332</v>
      </c>
      <c r="B352" s="39" t="s">
        <v>227</v>
      </c>
      <c r="C352" s="39" t="s">
        <v>178</v>
      </c>
      <c r="D352" s="39" t="s">
        <v>179</v>
      </c>
      <c r="E352" s="39" t="s">
        <v>267</v>
      </c>
      <c r="F352" s="42">
        <v>326058</v>
      </c>
      <c r="G352" s="42">
        <v>326058</v>
      </c>
      <c r="H352" s="80">
        <f t="shared" si="5"/>
        <v>100</v>
      </c>
    </row>
    <row r="353" spans="1:8" ht="30">
      <c r="A353" s="40" t="s">
        <v>333</v>
      </c>
      <c r="B353" s="39" t="s">
        <v>227</v>
      </c>
      <c r="C353" s="39" t="s">
        <v>178</v>
      </c>
      <c r="D353" s="39" t="s">
        <v>179</v>
      </c>
      <c r="E353" s="39" t="s">
        <v>268</v>
      </c>
      <c r="F353" s="42">
        <v>326058</v>
      </c>
      <c r="G353" s="42">
        <v>326058</v>
      </c>
      <c r="H353" s="80">
        <f t="shared" si="5"/>
        <v>100</v>
      </c>
    </row>
    <row r="354" spans="1:8" ht="37.5" customHeight="1">
      <c r="A354" s="40" t="s">
        <v>628</v>
      </c>
      <c r="B354" s="39" t="s">
        <v>227</v>
      </c>
      <c r="C354" s="39" t="s">
        <v>178</v>
      </c>
      <c r="D354" s="39" t="s">
        <v>523</v>
      </c>
      <c r="E354" s="39" t="s">
        <v>73</v>
      </c>
      <c r="F354" s="42">
        <v>577423.68</v>
      </c>
      <c r="G354" s="42">
        <v>513224</v>
      </c>
      <c r="H354" s="80">
        <f t="shared" si="5"/>
        <v>88.8817029464396</v>
      </c>
    </row>
    <row r="355" spans="1:8" ht="45">
      <c r="A355" s="40" t="s">
        <v>334</v>
      </c>
      <c r="B355" s="39" t="s">
        <v>227</v>
      </c>
      <c r="C355" s="39" t="s">
        <v>178</v>
      </c>
      <c r="D355" s="39" t="s">
        <v>523</v>
      </c>
      <c r="E355" s="39" t="s">
        <v>269</v>
      </c>
      <c r="F355" s="42">
        <v>577423.68</v>
      </c>
      <c r="G355" s="42">
        <v>513224</v>
      </c>
      <c r="H355" s="80">
        <f t="shared" si="5"/>
        <v>88.8817029464396</v>
      </c>
    </row>
    <row r="356" spans="1:8" ht="45">
      <c r="A356" s="40" t="s">
        <v>335</v>
      </c>
      <c r="B356" s="39" t="s">
        <v>227</v>
      </c>
      <c r="C356" s="39" t="s">
        <v>178</v>
      </c>
      <c r="D356" s="39" t="s">
        <v>523</v>
      </c>
      <c r="E356" s="39" t="s">
        <v>270</v>
      </c>
      <c r="F356" s="42">
        <v>577423.68</v>
      </c>
      <c r="G356" s="42">
        <v>513224</v>
      </c>
      <c r="H356" s="80">
        <f t="shared" si="5"/>
        <v>88.8817029464396</v>
      </c>
    </row>
    <row r="357" spans="1:8" ht="36.75" customHeight="1">
      <c r="A357" s="40" t="s">
        <v>751</v>
      </c>
      <c r="B357" s="39" t="s">
        <v>227</v>
      </c>
      <c r="C357" s="39" t="s">
        <v>178</v>
      </c>
      <c r="D357" s="39" t="s">
        <v>675</v>
      </c>
      <c r="E357" s="39" t="s">
        <v>73</v>
      </c>
      <c r="F357" s="42">
        <v>748615.52</v>
      </c>
      <c r="G357" s="42">
        <v>748615.52</v>
      </c>
      <c r="H357" s="80">
        <f t="shared" si="5"/>
        <v>100</v>
      </c>
    </row>
    <row r="358" spans="1:8" ht="15">
      <c r="A358" s="40" t="s">
        <v>336</v>
      </c>
      <c r="B358" s="39" t="s">
        <v>227</v>
      </c>
      <c r="C358" s="39" t="s">
        <v>178</v>
      </c>
      <c r="D358" s="39" t="s">
        <v>675</v>
      </c>
      <c r="E358" s="39" t="s">
        <v>272</v>
      </c>
      <c r="F358" s="42">
        <v>748615.52</v>
      </c>
      <c r="G358" s="42">
        <v>748615.52</v>
      </c>
      <c r="H358" s="80">
        <f t="shared" si="5"/>
        <v>100</v>
      </c>
    </row>
    <row r="359" spans="1:8" ht="15">
      <c r="A359" s="40" t="s">
        <v>399</v>
      </c>
      <c r="B359" s="39" t="s">
        <v>227</v>
      </c>
      <c r="C359" s="39" t="s">
        <v>178</v>
      </c>
      <c r="D359" s="39" t="s">
        <v>675</v>
      </c>
      <c r="E359" s="39" t="s">
        <v>273</v>
      </c>
      <c r="F359" s="42">
        <v>748615.52</v>
      </c>
      <c r="G359" s="42">
        <v>748615.52</v>
      </c>
      <c r="H359" s="80">
        <f t="shared" si="5"/>
        <v>100</v>
      </c>
    </row>
    <row r="360" spans="1:8" ht="46.5" customHeight="1">
      <c r="A360" s="40" t="s">
        <v>612</v>
      </c>
      <c r="B360" s="39" t="s">
        <v>227</v>
      </c>
      <c r="C360" s="39" t="s">
        <v>180</v>
      </c>
      <c r="D360" s="39" t="s">
        <v>157</v>
      </c>
      <c r="E360" s="39" t="s">
        <v>73</v>
      </c>
      <c r="F360" s="42">
        <v>63534835.52</v>
      </c>
      <c r="G360" s="42">
        <v>63414720.48</v>
      </c>
      <c r="H360" s="80">
        <f t="shared" si="5"/>
        <v>99.8109461698973</v>
      </c>
    </row>
    <row r="361" spans="1:8" ht="15">
      <c r="A361" s="40" t="s">
        <v>345</v>
      </c>
      <c r="B361" s="39" t="s">
        <v>227</v>
      </c>
      <c r="C361" s="39" t="s">
        <v>181</v>
      </c>
      <c r="D361" s="39" t="s">
        <v>157</v>
      </c>
      <c r="E361" s="39" t="s">
        <v>73</v>
      </c>
      <c r="F361" s="42">
        <v>4516464.58</v>
      </c>
      <c r="G361" s="42">
        <v>4490395.93</v>
      </c>
      <c r="H361" s="80">
        <f t="shared" si="5"/>
        <v>99.42280849238941</v>
      </c>
    </row>
    <row r="362" spans="1:8" ht="75">
      <c r="A362" s="40" t="s">
        <v>414</v>
      </c>
      <c r="B362" s="39" t="s">
        <v>227</v>
      </c>
      <c r="C362" s="39" t="s">
        <v>181</v>
      </c>
      <c r="D362" s="39" t="s">
        <v>525</v>
      </c>
      <c r="E362" s="39" t="s">
        <v>73</v>
      </c>
      <c r="F362" s="42">
        <v>3412868.58</v>
      </c>
      <c r="G362" s="42">
        <v>3395799.93</v>
      </c>
      <c r="H362" s="80">
        <f t="shared" si="5"/>
        <v>99.49987379824628</v>
      </c>
    </row>
    <row r="363" spans="1:10" ht="15">
      <c r="A363" s="40" t="s">
        <v>341</v>
      </c>
      <c r="B363" s="39" t="s">
        <v>227</v>
      </c>
      <c r="C363" s="39" t="s">
        <v>181</v>
      </c>
      <c r="D363" s="39" t="s">
        <v>525</v>
      </c>
      <c r="E363" s="39" t="s">
        <v>276</v>
      </c>
      <c r="F363" s="42">
        <v>3412868.58</v>
      </c>
      <c r="G363" s="42">
        <v>3395799.93</v>
      </c>
      <c r="H363" s="80">
        <f t="shared" si="5"/>
        <v>99.49987379824628</v>
      </c>
      <c r="J363" s="45"/>
    </row>
    <row r="364" spans="1:8" ht="15">
      <c r="A364" s="40" t="s">
        <v>344</v>
      </c>
      <c r="B364" s="39" t="s">
        <v>227</v>
      </c>
      <c r="C364" s="39" t="s">
        <v>181</v>
      </c>
      <c r="D364" s="39" t="s">
        <v>525</v>
      </c>
      <c r="E364" s="39" t="s">
        <v>176</v>
      </c>
      <c r="F364" s="42">
        <v>3412868.58</v>
      </c>
      <c r="G364" s="42">
        <v>3395799.93</v>
      </c>
      <c r="H364" s="80">
        <f t="shared" si="5"/>
        <v>99.49987379824628</v>
      </c>
    </row>
    <row r="365" spans="1:8" ht="30">
      <c r="A365" s="40" t="s">
        <v>752</v>
      </c>
      <c r="B365" s="39" t="s">
        <v>227</v>
      </c>
      <c r="C365" s="39" t="s">
        <v>181</v>
      </c>
      <c r="D365" s="39" t="s">
        <v>677</v>
      </c>
      <c r="E365" s="39" t="s">
        <v>73</v>
      </c>
      <c r="F365" s="42">
        <v>100000</v>
      </c>
      <c r="G365" s="42">
        <v>91000</v>
      </c>
      <c r="H365" s="80">
        <f t="shared" si="5"/>
        <v>91</v>
      </c>
    </row>
    <row r="366" spans="1:8" ht="45">
      <c r="A366" s="40" t="s">
        <v>334</v>
      </c>
      <c r="B366" s="39" t="s">
        <v>227</v>
      </c>
      <c r="C366" s="39" t="s">
        <v>181</v>
      </c>
      <c r="D366" s="39" t="s">
        <v>677</v>
      </c>
      <c r="E366" s="39" t="s">
        <v>269</v>
      </c>
      <c r="F366" s="42">
        <v>100000</v>
      </c>
      <c r="G366" s="42">
        <v>91000</v>
      </c>
      <c r="H366" s="80">
        <f t="shared" si="5"/>
        <v>91</v>
      </c>
    </row>
    <row r="367" spans="1:8" ht="45">
      <c r="A367" s="40" t="s">
        <v>335</v>
      </c>
      <c r="B367" s="39" t="s">
        <v>227</v>
      </c>
      <c r="C367" s="39" t="s">
        <v>181</v>
      </c>
      <c r="D367" s="39" t="s">
        <v>677</v>
      </c>
      <c r="E367" s="39" t="s">
        <v>270</v>
      </c>
      <c r="F367" s="42">
        <v>100000</v>
      </c>
      <c r="G367" s="42">
        <v>91000</v>
      </c>
      <c r="H367" s="80">
        <f t="shared" si="5"/>
        <v>91</v>
      </c>
    </row>
    <row r="368" spans="1:8" ht="45">
      <c r="A368" s="40" t="s">
        <v>751</v>
      </c>
      <c r="B368" s="39" t="s">
        <v>227</v>
      </c>
      <c r="C368" s="39" t="s">
        <v>181</v>
      </c>
      <c r="D368" s="39" t="s">
        <v>675</v>
      </c>
      <c r="E368" s="39" t="s">
        <v>73</v>
      </c>
      <c r="F368" s="42">
        <v>1003596</v>
      </c>
      <c r="G368" s="42">
        <v>1003596</v>
      </c>
      <c r="H368" s="80">
        <f t="shared" si="5"/>
        <v>100</v>
      </c>
    </row>
    <row r="369" spans="1:8" ht="45">
      <c r="A369" s="40" t="s">
        <v>408</v>
      </c>
      <c r="B369" s="39" t="s">
        <v>227</v>
      </c>
      <c r="C369" s="39" t="s">
        <v>181</v>
      </c>
      <c r="D369" s="39" t="s">
        <v>675</v>
      </c>
      <c r="E369" s="39" t="s">
        <v>281</v>
      </c>
      <c r="F369" s="42">
        <v>1003596</v>
      </c>
      <c r="G369" s="42">
        <v>1003596</v>
      </c>
      <c r="H369" s="80">
        <f t="shared" si="5"/>
        <v>100</v>
      </c>
    </row>
    <row r="370" spans="1:8" ht="15">
      <c r="A370" s="40" t="s">
        <v>409</v>
      </c>
      <c r="B370" s="39" t="s">
        <v>227</v>
      </c>
      <c r="C370" s="39" t="s">
        <v>181</v>
      </c>
      <c r="D370" s="39" t="s">
        <v>675</v>
      </c>
      <c r="E370" s="39" t="s">
        <v>280</v>
      </c>
      <c r="F370" s="42">
        <v>1003596</v>
      </c>
      <c r="G370" s="42">
        <v>1003596</v>
      </c>
      <c r="H370" s="80">
        <f t="shared" si="5"/>
        <v>100</v>
      </c>
    </row>
    <row r="371" spans="1:8" ht="15">
      <c r="A371" s="40" t="s">
        <v>346</v>
      </c>
      <c r="B371" s="39" t="s">
        <v>227</v>
      </c>
      <c r="C371" s="39" t="s">
        <v>182</v>
      </c>
      <c r="D371" s="39" t="s">
        <v>157</v>
      </c>
      <c r="E371" s="39" t="s">
        <v>73</v>
      </c>
      <c r="F371" s="42">
        <v>56075862.9</v>
      </c>
      <c r="G371" s="42">
        <v>55981816.51</v>
      </c>
      <c r="H371" s="80">
        <f t="shared" si="5"/>
        <v>99.83228721746518</v>
      </c>
    </row>
    <row r="372" spans="1:8" ht="60">
      <c r="A372" s="40" t="s">
        <v>619</v>
      </c>
      <c r="B372" s="39" t="s">
        <v>227</v>
      </c>
      <c r="C372" s="39" t="s">
        <v>182</v>
      </c>
      <c r="D372" s="39" t="s">
        <v>495</v>
      </c>
      <c r="E372" s="39" t="s">
        <v>73</v>
      </c>
      <c r="F372" s="42">
        <v>1069914.22</v>
      </c>
      <c r="G372" s="42">
        <v>1056185.56</v>
      </c>
      <c r="H372" s="80">
        <f t="shared" si="5"/>
        <v>98.71684479527715</v>
      </c>
    </row>
    <row r="373" spans="1:8" ht="45">
      <c r="A373" s="40" t="s">
        <v>334</v>
      </c>
      <c r="B373" s="39" t="s">
        <v>227</v>
      </c>
      <c r="C373" s="39" t="s">
        <v>182</v>
      </c>
      <c r="D373" s="39" t="s">
        <v>495</v>
      </c>
      <c r="E373" s="39" t="s">
        <v>269</v>
      </c>
      <c r="F373" s="42">
        <v>1069914.22</v>
      </c>
      <c r="G373" s="42">
        <v>1056185.56</v>
      </c>
      <c r="H373" s="80">
        <f t="shared" si="5"/>
        <v>98.71684479527715</v>
      </c>
    </row>
    <row r="374" spans="1:10" ht="45">
      <c r="A374" s="40" t="s">
        <v>335</v>
      </c>
      <c r="B374" s="39" t="s">
        <v>227</v>
      </c>
      <c r="C374" s="39" t="s">
        <v>182</v>
      </c>
      <c r="D374" s="39" t="s">
        <v>495</v>
      </c>
      <c r="E374" s="39" t="s">
        <v>270</v>
      </c>
      <c r="F374" s="42">
        <v>1069914.22</v>
      </c>
      <c r="G374" s="42">
        <v>1056185.56</v>
      </c>
      <c r="H374" s="80">
        <f t="shared" si="5"/>
        <v>98.71684479527715</v>
      </c>
      <c r="J374" s="45"/>
    </row>
    <row r="375" spans="1:8" ht="45">
      <c r="A375" s="40" t="s">
        <v>753</v>
      </c>
      <c r="B375" s="39" t="s">
        <v>227</v>
      </c>
      <c r="C375" s="39" t="s">
        <v>182</v>
      </c>
      <c r="D375" s="39" t="s">
        <v>527</v>
      </c>
      <c r="E375" s="39" t="s">
        <v>73</v>
      </c>
      <c r="F375" s="42">
        <v>11661263.13</v>
      </c>
      <c r="G375" s="42">
        <v>11661263.13</v>
      </c>
      <c r="H375" s="80">
        <f t="shared" si="5"/>
        <v>100</v>
      </c>
    </row>
    <row r="376" spans="1:8" ht="45">
      <c r="A376" s="40" t="s">
        <v>334</v>
      </c>
      <c r="B376" s="39" t="s">
        <v>227</v>
      </c>
      <c r="C376" s="39" t="s">
        <v>182</v>
      </c>
      <c r="D376" s="39" t="s">
        <v>527</v>
      </c>
      <c r="E376" s="39" t="s">
        <v>269</v>
      </c>
      <c r="F376" s="42">
        <v>11661263.13</v>
      </c>
      <c r="G376" s="42">
        <v>11661263.13</v>
      </c>
      <c r="H376" s="80">
        <f t="shared" si="5"/>
        <v>100</v>
      </c>
    </row>
    <row r="377" spans="1:8" ht="45">
      <c r="A377" s="40" t="s">
        <v>335</v>
      </c>
      <c r="B377" s="39" t="s">
        <v>227</v>
      </c>
      <c r="C377" s="39" t="s">
        <v>182</v>
      </c>
      <c r="D377" s="39" t="s">
        <v>527</v>
      </c>
      <c r="E377" s="39" t="s">
        <v>270</v>
      </c>
      <c r="F377" s="42">
        <v>11661263.13</v>
      </c>
      <c r="G377" s="42">
        <v>11661263.13</v>
      </c>
      <c r="H377" s="80">
        <f t="shared" si="5"/>
        <v>100</v>
      </c>
    </row>
    <row r="378" spans="1:8" ht="60">
      <c r="A378" s="40" t="s">
        <v>347</v>
      </c>
      <c r="B378" s="39" t="s">
        <v>227</v>
      </c>
      <c r="C378" s="39" t="s">
        <v>182</v>
      </c>
      <c r="D378" s="39" t="s">
        <v>528</v>
      </c>
      <c r="E378" s="39" t="s">
        <v>73</v>
      </c>
      <c r="F378" s="42">
        <v>6068735.6</v>
      </c>
      <c r="G378" s="42">
        <v>6035073.53</v>
      </c>
      <c r="H378" s="80">
        <f t="shared" si="5"/>
        <v>99.44531987849332</v>
      </c>
    </row>
    <row r="379" spans="1:8" ht="15">
      <c r="A379" s="40" t="s">
        <v>341</v>
      </c>
      <c r="B379" s="39" t="s">
        <v>227</v>
      </c>
      <c r="C379" s="39" t="s">
        <v>182</v>
      </c>
      <c r="D379" s="39" t="s">
        <v>528</v>
      </c>
      <c r="E379" s="39" t="s">
        <v>276</v>
      </c>
      <c r="F379" s="42">
        <v>6068735.6</v>
      </c>
      <c r="G379" s="42">
        <v>6035073.53</v>
      </c>
      <c r="H379" s="80">
        <f aca="true" t="shared" si="6" ref="H379:H413">G379/F379*100</f>
        <v>99.44531987849332</v>
      </c>
    </row>
    <row r="380" spans="1:8" ht="36" customHeight="1">
      <c r="A380" s="40" t="s">
        <v>344</v>
      </c>
      <c r="B380" s="39" t="s">
        <v>227</v>
      </c>
      <c r="C380" s="39" t="s">
        <v>182</v>
      </c>
      <c r="D380" s="39" t="s">
        <v>528</v>
      </c>
      <c r="E380" s="39" t="s">
        <v>176</v>
      </c>
      <c r="F380" s="42">
        <v>6068735.6</v>
      </c>
      <c r="G380" s="42">
        <v>6035073.53</v>
      </c>
      <c r="H380" s="80">
        <f t="shared" si="6"/>
        <v>99.44531987849332</v>
      </c>
    </row>
    <row r="381" spans="1:8" ht="15">
      <c r="A381" s="40" t="s">
        <v>754</v>
      </c>
      <c r="B381" s="39" t="s">
        <v>227</v>
      </c>
      <c r="C381" s="39" t="s">
        <v>182</v>
      </c>
      <c r="D381" s="39" t="s">
        <v>327</v>
      </c>
      <c r="E381" s="39" t="s">
        <v>73</v>
      </c>
      <c r="F381" s="42">
        <v>1121299.2</v>
      </c>
      <c r="G381" s="42">
        <v>1121299.2</v>
      </c>
      <c r="H381" s="80">
        <f t="shared" si="6"/>
        <v>100</v>
      </c>
    </row>
    <row r="382" spans="1:10" ht="15">
      <c r="A382" s="40" t="s">
        <v>341</v>
      </c>
      <c r="B382" s="39" t="s">
        <v>227</v>
      </c>
      <c r="C382" s="39" t="s">
        <v>182</v>
      </c>
      <c r="D382" s="39" t="s">
        <v>327</v>
      </c>
      <c r="E382" s="39" t="s">
        <v>276</v>
      </c>
      <c r="F382" s="42">
        <v>1121299.2</v>
      </c>
      <c r="G382" s="42">
        <v>1121299.2</v>
      </c>
      <c r="H382" s="80">
        <f t="shared" si="6"/>
        <v>100</v>
      </c>
      <c r="J382" s="45"/>
    </row>
    <row r="383" spans="1:8" ht="15">
      <c r="A383" s="40" t="s">
        <v>344</v>
      </c>
      <c r="B383" s="39" t="s">
        <v>227</v>
      </c>
      <c r="C383" s="39" t="s">
        <v>182</v>
      </c>
      <c r="D383" s="39" t="s">
        <v>327</v>
      </c>
      <c r="E383" s="39" t="s">
        <v>176</v>
      </c>
      <c r="F383" s="42">
        <v>1121299.2</v>
      </c>
      <c r="G383" s="42">
        <v>1121299.2</v>
      </c>
      <c r="H383" s="80">
        <f t="shared" si="6"/>
        <v>100</v>
      </c>
    </row>
    <row r="384" spans="1:8" ht="60">
      <c r="A384" s="40" t="s">
        <v>415</v>
      </c>
      <c r="B384" s="39" t="s">
        <v>227</v>
      </c>
      <c r="C384" s="39" t="s">
        <v>182</v>
      </c>
      <c r="D384" s="39" t="s">
        <v>529</v>
      </c>
      <c r="E384" s="39" t="s">
        <v>73</v>
      </c>
      <c r="F384" s="42">
        <v>4799280.85</v>
      </c>
      <c r="G384" s="42">
        <v>4752625.19</v>
      </c>
      <c r="H384" s="80">
        <f t="shared" si="6"/>
        <v>99.0278614346981</v>
      </c>
    </row>
    <row r="385" spans="1:8" ht="45">
      <c r="A385" s="40" t="s">
        <v>408</v>
      </c>
      <c r="B385" s="39" t="s">
        <v>227</v>
      </c>
      <c r="C385" s="39" t="s">
        <v>182</v>
      </c>
      <c r="D385" s="39" t="s">
        <v>529</v>
      </c>
      <c r="E385" s="39" t="s">
        <v>281</v>
      </c>
      <c r="F385" s="42">
        <v>4799280.85</v>
      </c>
      <c r="G385" s="42">
        <v>4752625.19</v>
      </c>
      <c r="H385" s="80">
        <f t="shared" si="6"/>
        <v>99.0278614346981</v>
      </c>
    </row>
    <row r="386" spans="1:8" ht="15">
      <c r="A386" s="40" t="s">
        <v>409</v>
      </c>
      <c r="B386" s="39" t="s">
        <v>227</v>
      </c>
      <c r="C386" s="39" t="s">
        <v>182</v>
      </c>
      <c r="D386" s="39" t="s">
        <v>529</v>
      </c>
      <c r="E386" s="39" t="s">
        <v>280</v>
      </c>
      <c r="F386" s="42">
        <v>4799280.85</v>
      </c>
      <c r="G386" s="42">
        <v>4752625.19</v>
      </c>
      <c r="H386" s="80">
        <f t="shared" si="6"/>
        <v>99.0278614346981</v>
      </c>
    </row>
    <row r="387" spans="1:8" ht="75">
      <c r="A387" s="40" t="s">
        <v>755</v>
      </c>
      <c r="B387" s="39" t="s">
        <v>227</v>
      </c>
      <c r="C387" s="39" t="s">
        <v>182</v>
      </c>
      <c r="D387" s="39" t="s">
        <v>681</v>
      </c>
      <c r="E387" s="39" t="s">
        <v>73</v>
      </c>
      <c r="F387" s="42">
        <v>22904953.29</v>
      </c>
      <c r="G387" s="42">
        <v>22904953.29</v>
      </c>
      <c r="H387" s="80">
        <f t="shared" si="6"/>
        <v>100</v>
      </c>
    </row>
    <row r="388" spans="1:8" ht="45">
      <c r="A388" s="40" t="s">
        <v>408</v>
      </c>
      <c r="B388" s="39" t="s">
        <v>227</v>
      </c>
      <c r="C388" s="39" t="s">
        <v>182</v>
      </c>
      <c r="D388" s="39" t="s">
        <v>681</v>
      </c>
      <c r="E388" s="39" t="s">
        <v>281</v>
      </c>
      <c r="F388" s="42">
        <v>22904953.29</v>
      </c>
      <c r="G388" s="42">
        <v>22904953.29</v>
      </c>
      <c r="H388" s="80">
        <f t="shared" si="6"/>
        <v>100</v>
      </c>
    </row>
    <row r="389" spans="1:8" ht="15">
      <c r="A389" s="40" t="s">
        <v>409</v>
      </c>
      <c r="B389" s="39" t="s">
        <v>227</v>
      </c>
      <c r="C389" s="39" t="s">
        <v>182</v>
      </c>
      <c r="D389" s="39" t="s">
        <v>681</v>
      </c>
      <c r="E389" s="39" t="s">
        <v>280</v>
      </c>
      <c r="F389" s="42">
        <v>22904953.29</v>
      </c>
      <c r="G389" s="42">
        <v>22904953.29</v>
      </c>
      <c r="H389" s="80">
        <f t="shared" si="6"/>
        <v>100</v>
      </c>
    </row>
    <row r="390" spans="1:8" ht="45">
      <c r="A390" s="40" t="s">
        <v>756</v>
      </c>
      <c r="B390" s="39" t="s">
        <v>227</v>
      </c>
      <c r="C390" s="39" t="s">
        <v>182</v>
      </c>
      <c r="D390" s="39" t="s">
        <v>328</v>
      </c>
      <c r="E390" s="39" t="s">
        <v>73</v>
      </c>
      <c r="F390" s="42">
        <v>7708343.99</v>
      </c>
      <c r="G390" s="42">
        <v>7708343.99</v>
      </c>
      <c r="H390" s="80">
        <f t="shared" si="6"/>
        <v>100</v>
      </c>
    </row>
    <row r="391" spans="1:8" ht="45">
      <c r="A391" s="40" t="s">
        <v>408</v>
      </c>
      <c r="B391" s="39" t="s">
        <v>227</v>
      </c>
      <c r="C391" s="39" t="s">
        <v>182</v>
      </c>
      <c r="D391" s="39" t="s">
        <v>328</v>
      </c>
      <c r="E391" s="39" t="s">
        <v>281</v>
      </c>
      <c r="F391" s="42">
        <v>7708343.99</v>
      </c>
      <c r="G391" s="42">
        <v>7708343.99</v>
      </c>
      <c r="H391" s="80">
        <f t="shared" si="6"/>
        <v>100</v>
      </c>
    </row>
    <row r="392" spans="1:8" ht="15">
      <c r="A392" s="40" t="s">
        <v>409</v>
      </c>
      <c r="B392" s="39" t="s">
        <v>227</v>
      </c>
      <c r="C392" s="39" t="s">
        <v>182</v>
      </c>
      <c r="D392" s="39" t="s">
        <v>328</v>
      </c>
      <c r="E392" s="39" t="s">
        <v>280</v>
      </c>
      <c r="F392" s="42">
        <v>7708343.99</v>
      </c>
      <c r="G392" s="42">
        <v>7708343.99</v>
      </c>
      <c r="H392" s="80">
        <f t="shared" si="6"/>
        <v>100</v>
      </c>
    </row>
    <row r="393" spans="1:8" ht="30">
      <c r="A393" s="40" t="s">
        <v>416</v>
      </c>
      <c r="B393" s="39" t="s">
        <v>227</v>
      </c>
      <c r="C393" s="39" t="s">
        <v>182</v>
      </c>
      <c r="D393" s="39" t="s">
        <v>530</v>
      </c>
      <c r="E393" s="39" t="s">
        <v>73</v>
      </c>
      <c r="F393" s="42">
        <v>742072.62</v>
      </c>
      <c r="G393" s="42">
        <v>742072.62</v>
      </c>
      <c r="H393" s="80">
        <f t="shared" si="6"/>
        <v>100</v>
      </c>
    </row>
    <row r="394" spans="1:8" ht="45">
      <c r="A394" s="40" t="s">
        <v>408</v>
      </c>
      <c r="B394" s="39" t="s">
        <v>227</v>
      </c>
      <c r="C394" s="39" t="s">
        <v>182</v>
      </c>
      <c r="D394" s="39" t="s">
        <v>530</v>
      </c>
      <c r="E394" s="39" t="s">
        <v>281</v>
      </c>
      <c r="F394" s="42">
        <v>742072.62</v>
      </c>
      <c r="G394" s="42">
        <v>742072.62</v>
      </c>
      <c r="H394" s="80">
        <f t="shared" si="6"/>
        <v>100</v>
      </c>
    </row>
    <row r="395" spans="1:8" ht="15">
      <c r="A395" s="40" t="s">
        <v>409</v>
      </c>
      <c r="B395" s="39" t="s">
        <v>227</v>
      </c>
      <c r="C395" s="39" t="s">
        <v>182</v>
      </c>
      <c r="D395" s="39" t="s">
        <v>530</v>
      </c>
      <c r="E395" s="39" t="s">
        <v>280</v>
      </c>
      <c r="F395" s="42">
        <v>742072.62</v>
      </c>
      <c r="G395" s="42">
        <v>742072.62</v>
      </c>
      <c r="H395" s="80">
        <f t="shared" si="6"/>
        <v>100</v>
      </c>
    </row>
    <row r="396" spans="1:8" ht="30">
      <c r="A396" s="40" t="s">
        <v>629</v>
      </c>
      <c r="B396" s="39" t="s">
        <v>227</v>
      </c>
      <c r="C396" s="39" t="s">
        <v>532</v>
      </c>
      <c r="D396" s="39" t="s">
        <v>157</v>
      </c>
      <c r="E396" s="39" t="s">
        <v>73</v>
      </c>
      <c r="F396" s="42">
        <v>2942508.04</v>
      </c>
      <c r="G396" s="42">
        <v>2942508.04</v>
      </c>
      <c r="H396" s="80">
        <f t="shared" si="6"/>
        <v>100</v>
      </c>
    </row>
    <row r="397" spans="1:8" ht="30">
      <c r="A397" s="40" t="s">
        <v>757</v>
      </c>
      <c r="B397" s="39" t="s">
        <v>227</v>
      </c>
      <c r="C397" s="39" t="s">
        <v>532</v>
      </c>
      <c r="D397" s="39" t="s">
        <v>533</v>
      </c>
      <c r="E397" s="39" t="s">
        <v>73</v>
      </c>
      <c r="F397" s="42">
        <v>2942508.04</v>
      </c>
      <c r="G397" s="42">
        <v>2942508.04</v>
      </c>
      <c r="H397" s="80">
        <f t="shared" si="6"/>
        <v>100</v>
      </c>
    </row>
    <row r="398" spans="1:8" ht="15">
      <c r="A398" s="40" t="s">
        <v>336</v>
      </c>
      <c r="B398" s="39" t="s">
        <v>227</v>
      </c>
      <c r="C398" s="39" t="s">
        <v>532</v>
      </c>
      <c r="D398" s="39" t="s">
        <v>533</v>
      </c>
      <c r="E398" s="39" t="s">
        <v>272</v>
      </c>
      <c r="F398" s="42">
        <v>2942508.04</v>
      </c>
      <c r="G398" s="42">
        <v>2942508.04</v>
      </c>
      <c r="H398" s="80">
        <f t="shared" si="6"/>
        <v>100</v>
      </c>
    </row>
    <row r="399" spans="1:8" ht="60">
      <c r="A399" s="40" t="s">
        <v>406</v>
      </c>
      <c r="B399" s="39" t="s">
        <v>227</v>
      </c>
      <c r="C399" s="39" t="s">
        <v>532</v>
      </c>
      <c r="D399" s="39" t="s">
        <v>533</v>
      </c>
      <c r="E399" s="39" t="s">
        <v>170</v>
      </c>
      <c r="F399" s="42">
        <v>2942508.04</v>
      </c>
      <c r="G399" s="42">
        <v>2942508.04</v>
      </c>
      <c r="H399" s="80">
        <f t="shared" si="6"/>
        <v>100</v>
      </c>
    </row>
    <row r="400" spans="1:8" ht="15">
      <c r="A400" s="40" t="s">
        <v>758</v>
      </c>
      <c r="B400" s="39" t="s">
        <v>227</v>
      </c>
      <c r="C400" s="39" t="s">
        <v>685</v>
      </c>
      <c r="D400" s="39" t="s">
        <v>157</v>
      </c>
      <c r="E400" s="39" t="s">
        <v>73</v>
      </c>
      <c r="F400" s="42">
        <v>25063280.36</v>
      </c>
      <c r="G400" s="42">
        <v>18423635.27</v>
      </c>
      <c r="H400" s="80">
        <f t="shared" si="6"/>
        <v>73.50847536862489</v>
      </c>
    </row>
    <row r="401" spans="1:8" ht="30">
      <c r="A401" s="40" t="s">
        <v>759</v>
      </c>
      <c r="B401" s="39" t="s">
        <v>227</v>
      </c>
      <c r="C401" s="39" t="s">
        <v>687</v>
      </c>
      <c r="D401" s="39" t="s">
        <v>157</v>
      </c>
      <c r="E401" s="39" t="s">
        <v>73</v>
      </c>
      <c r="F401" s="42">
        <v>25063280.36</v>
      </c>
      <c r="G401" s="42">
        <v>18423635.27</v>
      </c>
      <c r="H401" s="80">
        <f t="shared" si="6"/>
        <v>73.50847536862489</v>
      </c>
    </row>
    <row r="402" spans="1:8" ht="45">
      <c r="A402" s="40" t="s">
        <v>760</v>
      </c>
      <c r="B402" s="39" t="s">
        <v>227</v>
      </c>
      <c r="C402" s="39" t="s">
        <v>687</v>
      </c>
      <c r="D402" s="39" t="s">
        <v>689</v>
      </c>
      <c r="E402" s="39" t="s">
        <v>73</v>
      </c>
      <c r="F402" s="42">
        <v>1603000.97</v>
      </c>
      <c r="G402" s="42">
        <v>1598000.97</v>
      </c>
      <c r="H402" s="80">
        <f t="shared" si="6"/>
        <v>99.68808502966783</v>
      </c>
    </row>
    <row r="403" spans="1:8" ht="45">
      <c r="A403" s="40" t="s">
        <v>334</v>
      </c>
      <c r="B403" s="39" t="s">
        <v>227</v>
      </c>
      <c r="C403" s="39" t="s">
        <v>687</v>
      </c>
      <c r="D403" s="39" t="s">
        <v>689</v>
      </c>
      <c r="E403" s="39" t="s">
        <v>269</v>
      </c>
      <c r="F403" s="42">
        <v>1603000.97</v>
      </c>
      <c r="G403" s="42">
        <v>1598000.97</v>
      </c>
      <c r="H403" s="80">
        <f t="shared" si="6"/>
        <v>99.68808502966783</v>
      </c>
    </row>
    <row r="404" spans="1:8" ht="45">
      <c r="A404" s="40" t="s">
        <v>335</v>
      </c>
      <c r="B404" s="39" t="s">
        <v>227</v>
      </c>
      <c r="C404" s="39" t="s">
        <v>687</v>
      </c>
      <c r="D404" s="39" t="s">
        <v>689</v>
      </c>
      <c r="E404" s="39" t="s">
        <v>270</v>
      </c>
      <c r="F404" s="42">
        <v>1603000.97</v>
      </c>
      <c r="G404" s="42">
        <v>1598000.97</v>
      </c>
      <c r="H404" s="80">
        <f t="shared" si="6"/>
        <v>99.68808502966783</v>
      </c>
    </row>
    <row r="405" spans="1:8" ht="60">
      <c r="A405" s="40" t="s">
        <v>761</v>
      </c>
      <c r="B405" s="39" t="s">
        <v>227</v>
      </c>
      <c r="C405" s="39" t="s">
        <v>687</v>
      </c>
      <c r="D405" s="39" t="s">
        <v>691</v>
      </c>
      <c r="E405" s="39" t="s">
        <v>73</v>
      </c>
      <c r="F405" s="42">
        <v>23022700</v>
      </c>
      <c r="G405" s="42">
        <v>16388054.91</v>
      </c>
      <c r="H405" s="80">
        <f t="shared" si="6"/>
        <v>71.18215895616066</v>
      </c>
    </row>
    <row r="406" spans="1:8" ht="45">
      <c r="A406" s="40" t="s">
        <v>334</v>
      </c>
      <c r="B406" s="39" t="s">
        <v>227</v>
      </c>
      <c r="C406" s="39" t="s">
        <v>687</v>
      </c>
      <c r="D406" s="39" t="s">
        <v>691</v>
      </c>
      <c r="E406" s="39" t="s">
        <v>269</v>
      </c>
      <c r="F406" s="42">
        <v>23022700</v>
      </c>
      <c r="G406" s="42">
        <v>16388054.91</v>
      </c>
      <c r="H406" s="80">
        <f t="shared" si="6"/>
        <v>71.18215895616066</v>
      </c>
    </row>
    <row r="407" spans="1:8" ht="45">
      <c r="A407" s="40" t="s">
        <v>335</v>
      </c>
      <c r="B407" s="39" t="s">
        <v>227</v>
      </c>
      <c r="C407" s="39" t="s">
        <v>687</v>
      </c>
      <c r="D407" s="39" t="s">
        <v>691</v>
      </c>
      <c r="E407" s="39" t="s">
        <v>270</v>
      </c>
      <c r="F407" s="42">
        <v>23022700</v>
      </c>
      <c r="G407" s="42">
        <v>16388054.91</v>
      </c>
      <c r="H407" s="80">
        <f t="shared" si="6"/>
        <v>71.18215895616066</v>
      </c>
    </row>
    <row r="408" spans="1:8" ht="30">
      <c r="A408" s="40" t="s">
        <v>762</v>
      </c>
      <c r="B408" s="39" t="s">
        <v>227</v>
      </c>
      <c r="C408" s="39" t="s">
        <v>687</v>
      </c>
      <c r="D408" s="39" t="s">
        <v>693</v>
      </c>
      <c r="E408" s="39" t="s">
        <v>73</v>
      </c>
      <c r="F408" s="42">
        <v>437579.39</v>
      </c>
      <c r="G408" s="42">
        <v>437579.39</v>
      </c>
      <c r="H408" s="80">
        <f t="shared" si="6"/>
        <v>100</v>
      </c>
    </row>
    <row r="409" spans="1:8" ht="15">
      <c r="A409" s="40" t="s">
        <v>336</v>
      </c>
      <c r="B409" s="39" t="s">
        <v>227</v>
      </c>
      <c r="C409" s="39" t="s">
        <v>687</v>
      </c>
      <c r="D409" s="39" t="s">
        <v>693</v>
      </c>
      <c r="E409" s="39" t="s">
        <v>272</v>
      </c>
      <c r="F409" s="42">
        <v>437579.39</v>
      </c>
      <c r="G409" s="42">
        <v>437579.39</v>
      </c>
      <c r="H409" s="80">
        <f t="shared" si="6"/>
        <v>100</v>
      </c>
    </row>
    <row r="410" spans="1:8" ht="60">
      <c r="A410" s="40" t="s">
        <v>406</v>
      </c>
      <c r="B410" s="39" t="s">
        <v>227</v>
      </c>
      <c r="C410" s="39" t="s">
        <v>687</v>
      </c>
      <c r="D410" s="39" t="s">
        <v>693</v>
      </c>
      <c r="E410" s="39" t="s">
        <v>170</v>
      </c>
      <c r="F410" s="42">
        <v>437579.39</v>
      </c>
      <c r="G410" s="42">
        <v>437579.39</v>
      </c>
      <c r="H410" s="80">
        <f t="shared" si="6"/>
        <v>100</v>
      </c>
    </row>
    <row r="411" spans="1:8" ht="15">
      <c r="A411" s="40" t="s">
        <v>603</v>
      </c>
      <c r="B411" s="39" t="s">
        <v>227</v>
      </c>
      <c r="C411" s="39" t="s">
        <v>183</v>
      </c>
      <c r="D411" s="39" t="s">
        <v>157</v>
      </c>
      <c r="E411" s="39" t="s">
        <v>73</v>
      </c>
      <c r="F411" s="42">
        <v>56725612.78</v>
      </c>
      <c r="G411" s="42">
        <v>54368498.65</v>
      </c>
      <c r="H411" s="80">
        <f t="shared" si="6"/>
        <v>95.84470926891237</v>
      </c>
    </row>
    <row r="412" spans="1:8" ht="15">
      <c r="A412" s="40" t="s">
        <v>417</v>
      </c>
      <c r="B412" s="39" t="s">
        <v>227</v>
      </c>
      <c r="C412" s="39" t="s">
        <v>184</v>
      </c>
      <c r="D412" s="39" t="s">
        <v>157</v>
      </c>
      <c r="E412" s="39" t="s">
        <v>73</v>
      </c>
      <c r="F412" s="42">
        <v>51527061.22</v>
      </c>
      <c r="G412" s="42">
        <v>49972258.36</v>
      </c>
      <c r="H412" s="80">
        <f t="shared" si="6"/>
        <v>96.98255087096544</v>
      </c>
    </row>
    <row r="413" spans="1:8" ht="60">
      <c r="A413" s="40" t="s">
        <v>619</v>
      </c>
      <c r="B413" s="39" t="s">
        <v>227</v>
      </c>
      <c r="C413" s="39" t="s">
        <v>184</v>
      </c>
      <c r="D413" s="39" t="s">
        <v>495</v>
      </c>
      <c r="E413" s="39" t="s">
        <v>73</v>
      </c>
      <c r="F413" s="42">
        <v>1766774.04</v>
      </c>
      <c r="G413" s="42">
        <v>1464728.47</v>
      </c>
      <c r="H413" s="80">
        <f t="shared" si="6"/>
        <v>82.90411998582455</v>
      </c>
    </row>
    <row r="414" spans="1:8" ht="45">
      <c r="A414" s="40" t="s">
        <v>334</v>
      </c>
      <c r="B414" s="39" t="s">
        <v>227</v>
      </c>
      <c r="C414" s="39" t="s">
        <v>184</v>
      </c>
      <c r="D414" s="39" t="s">
        <v>495</v>
      </c>
      <c r="E414" s="39" t="s">
        <v>269</v>
      </c>
      <c r="F414" s="42">
        <v>1766774.04</v>
      </c>
      <c r="G414" s="42">
        <v>1464728.47</v>
      </c>
      <c r="H414" s="80">
        <f aca="true" t="shared" si="7" ref="H414:H469">G414/F414*100</f>
        <v>82.90411998582455</v>
      </c>
    </row>
    <row r="415" spans="1:8" ht="45">
      <c r="A415" s="40" t="s">
        <v>335</v>
      </c>
      <c r="B415" s="39" t="s">
        <v>227</v>
      </c>
      <c r="C415" s="39" t="s">
        <v>184</v>
      </c>
      <c r="D415" s="39" t="s">
        <v>495</v>
      </c>
      <c r="E415" s="39" t="s">
        <v>270</v>
      </c>
      <c r="F415" s="42">
        <v>1766774.04</v>
      </c>
      <c r="G415" s="42">
        <v>1464728.47</v>
      </c>
      <c r="H415" s="80">
        <f t="shared" si="7"/>
        <v>82.90411998582455</v>
      </c>
    </row>
    <row r="416" spans="1:8" ht="30">
      <c r="A416" s="40" t="s">
        <v>631</v>
      </c>
      <c r="B416" s="39" t="s">
        <v>227</v>
      </c>
      <c r="C416" s="39" t="s">
        <v>184</v>
      </c>
      <c r="D416" s="39" t="s">
        <v>539</v>
      </c>
      <c r="E416" s="39" t="s">
        <v>73</v>
      </c>
      <c r="F416" s="42">
        <v>1133625.21</v>
      </c>
      <c r="G416" s="42">
        <v>1133625.21</v>
      </c>
      <c r="H416" s="80">
        <f t="shared" si="7"/>
        <v>100</v>
      </c>
    </row>
    <row r="417" spans="1:8" ht="45">
      <c r="A417" s="40" t="s">
        <v>408</v>
      </c>
      <c r="B417" s="39" t="s">
        <v>227</v>
      </c>
      <c r="C417" s="39" t="s">
        <v>184</v>
      </c>
      <c r="D417" s="39" t="s">
        <v>539</v>
      </c>
      <c r="E417" s="39" t="s">
        <v>281</v>
      </c>
      <c r="F417" s="42">
        <v>1133625.21</v>
      </c>
      <c r="G417" s="42">
        <v>1133625.21</v>
      </c>
      <c r="H417" s="80">
        <f t="shared" si="7"/>
        <v>100</v>
      </c>
    </row>
    <row r="418" spans="1:8" ht="15">
      <c r="A418" s="40" t="s">
        <v>409</v>
      </c>
      <c r="B418" s="39" t="s">
        <v>227</v>
      </c>
      <c r="C418" s="39" t="s">
        <v>184</v>
      </c>
      <c r="D418" s="39" t="s">
        <v>539</v>
      </c>
      <c r="E418" s="39" t="s">
        <v>280</v>
      </c>
      <c r="F418" s="42">
        <v>1133625.21</v>
      </c>
      <c r="G418" s="42">
        <v>1133625.21</v>
      </c>
      <c r="H418" s="80">
        <f t="shared" si="7"/>
        <v>100</v>
      </c>
    </row>
    <row r="419" spans="1:8" ht="105">
      <c r="A419" s="40" t="s">
        <v>630</v>
      </c>
      <c r="B419" s="39" t="s">
        <v>227</v>
      </c>
      <c r="C419" s="39" t="s">
        <v>184</v>
      </c>
      <c r="D419" s="39" t="s">
        <v>540</v>
      </c>
      <c r="E419" s="39" t="s">
        <v>73</v>
      </c>
      <c r="F419" s="42">
        <v>11857121.21</v>
      </c>
      <c r="G419" s="42">
        <v>11857121.21</v>
      </c>
      <c r="H419" s="80">
        <f t="shared" si="7"/>
        <v>100</v>
      </c>
    </row>
    <row r="420" spans="1:8" ht="45">
      <c r="A420" s="40" t="s">
        <v>408</v>
      </c>
      <c r="B420" s="39" t="s">
        <v>227</v>
      </c>
      <c r="C420" s="39" t="s">
        <v>184</v>
      </c>
      <c r="D420" s="39" t="s">
        <v>540</v>
      </c>
      <c r="E420" s="39" t="s">
        <v>281</v>
      </c>
      <c r="F420" s="42">
        <v>11857121.21</v>
      </c>
      <c r="G420" s="42">
        <v>11857121.21</v>
      </c>
      <c r="H420" s="80">
        <f t="shared" si="7"/>
        <v>100</v>
      </c>
    </row>
    <row r="421" spans="1:8" ht="15">
      <c r="A421" s="40" t="s">
        <v>409</v>
      </c>
      <c r="B421" s="39" t="s">
        <v>227</v>
      </c>
      <c r="C421" s="39" t="s">
        <v>184</v>
      </c>
      <c r="D421" s="39" t="s">
        <v>540</v>
      </c>
      <c r="E421" s="39" t="s">
        <v>280</v>
      </c>
      <c r="F421" s="42">
        <v>11857121.21</v>
      </c>
      <c r="G421" s="42">
        <v>11857121.21</v>
      </c>
      <c r="H421" s="80">
        <f t="shared" si="7"/>
        <v>100</v>
      </c>
    </row>
    <row r="422" spans="1:8" ht="33" customHeight="1">
      <c r="A422" s="40" t="s">
        <v>763</v>
      </c>
      <c r="B422" s="39" t="s">
        <v>227</v>
      </c>
      <c r="C422" s="39" t="s">
        <v>184</v>
      </c>
      <c r="D422" s="39" t="s">
        <v>695</v>
      </c>
      <c r="E422" s="39" t="s">
        <v>73</v>
      </c>
      <c r="F422" s="42">
        <v>36769105.8</v>
      </c>
      <c r="G422" s="42">
        <v>35516348.51</v>
      </c>
      <c r="H422" s="80">
        <f t="shared" si="7"/>
        <v>96.59290792434773</v>
      </c>
    </row>
    <row r="423" spans="1:8" ht="45">
      <c r="A423" s="40" t="s">
        <v>408</v>
      </c>
      <c r="B423" s="39" t="s">
        <v>227</v>
      </c>
      <c r="C423" s="39" t="s">
        <v>184</v>
      </c>
      <c r="D423" s="39" t="s">
        <v>695</v>
      </c>
      <c r="E423" s="39" t="s">
        <v>281</v>
      </c>
      <c r="F423" s="42">
        <v>36769105.8</v>
      </c>
      <c r="G423" s="42">
        <v>35516348.51</v>
      </c>
      <c r="H423" s="80">
        <f t="shared" si="7"/>
        <v>96.59290792434773</v>
      </c>
    </row>
    <row r="424" spans="1:8" ht="15">
      <c r="A424" s="40" t="s">
        <v>409</v>
      </c>
      <c r="B424" s="39" t="s">
        <v>227</v>
      </c>
      <c r="C424" s="39" t="s">
        <v>184</v>
      </c>
      <c r="D424" s="39" t="s">
        <v>695</v>
      </c>
      <c r="E424" s="39" t="s">
        <v>280</v>
      </c>
      <c r="F424" s="42">
        <v>36769105.8</v>
      </c>
      <c r="G424" s="42">
        <v>35516348.51</v>
      </c>
      <c r="H424" s="80">
        <f t="shared" si="7"/>
        <v>96.59290792434773</v>
      </c>
    </row>
    <row r="425" spans="1:8" ht="45">
      <c r="A425" s="40" t="s">
        <v>751</v>
      </c>
      <c r="B425" s="39" t="s">
        <v>227</v>
      </c>
      <c r="C425" s="39" t="s">
        <v>184</v>
      </c>
      <c r="D425" s="39" t="s">
        <v>675</v>
      </c>
      <c r="E425" s="39" t="s">
        <v>73</v>
      </c>
      <c r="F425" s="42">
        <v>434.96</v>
      </c>
      <c r="G425" s="42">
        <v>434.96</v>
      </c>
      <c r="H425" s="80">
        <f t="shared" si="7"/>
        <v>100</v>
      </c>
    </row>
    <row r="426" spans="1:8" ht="15">
      <c r="A426" s="40" t="s">
        <v>336</v>
      </c>
      <c r="B426" s="39" t="s">
        <v>227</v>
      </c>
      <c r="C426" s="39" t="s">
        <v>184</v>
      </c>
      <c r="D426" s="39" t="s">
        <v>675</v>
      </c>
      <c r="E426" s="39" t="s">
        <v>272</v>
      </c>
      <c r="F426" s="42">
        <v>434.96</v>
      </c>
      <c r="G426" s="42">
        <v>434.96</v>
      </c>
      <c r="H426" s="80">
        <f t="shared" si="7"/>
        <v>100</v>
      </c>
    </row>
    <row r="427" spans="1:8" ht="15">
      <c r="A427" s="40" t="s">
        <v>399</v>
      </c>
      <c r="B427" s="39" t="s">
        <v>227</v>
      </c>
      <c r="C427" s="39" t="s">
        <v>184</v>
      </c>
      <c r="D427" s="39" t="s">
        <v>675</v>
      </c>
      <c r="E427" s="39" t="s">
        <v>273</v>
      </c>
      <c r="F427" s="42">
        <v>434.96</v>
      </c>
      <c r="G427" s="42">
        <v>434.96</v>
      </c>
      <c r="H427" s="80">
        <f t="shared" si="7"/>
        <v>100</v>
      </c>
    </row>
    <row r="428" spans="1:8" ht="15">
      <c r="A428" s="40" t="s">
        <v>418</v>
      </c>
      <c r="B428" s="39" t="s">
        <v>227</v>
      </c>
      <c r="C428" s="39" t="s">
        <v>186</v>
      </c>
      <c r="D428" s="39" t="s">
        <v>157</v>
      </c>
      <c r="E428" s="39" t="s">
        <v>73</v>
      </c>
      <c r="F428" s="42">
        <v>5198551.56</v>
      </c>
      <c r="G428" s="42">
        <v>4396240.29</v>
      </c>
      <c r="H428" s="80">
        <f t="shared" si="7"/>
        <v>84.56663821181762</v>
      </c>
    </row>
    <row r="429" spans="1:8" ht="30">
      <c r="A429" s="40" t="s">
        <v>631</v>
      </c>
      <c r="B429" s="39" t="s">
        <v>227</v>
      </c>
      <c r="C429" s="39" t="s">
        <v>186</v>
      </c>
      <c r="D429" s="39" t="s">
        <v>539</v>
      </c>
      <c r="E429" s="39" t="s">
        <v>73</v>
      </c>
      <c r="F429" s="42">
        <v>5198551.56</v>
      </c>
      <c r="G429" s="42">
        <v>4396240.29</v>
      </c>
      <c r="H429" s="80">
        <f t="shared" si="7"/>
        <v>84.56663821181762</v>
      </c>
    </row>
    <row r="430" spans="1:8" ht="45">
      <c r="A430" s="40" t="s">
        <v>408</v>
      </c>
      <c r="B430" s="39" t="s">
        <v>227</v>
      </c>
      <c r="C430" s="39" t="s">
        <v>186</v>
      </c>
      <c r="D430" s="39" t="s">
        <v>539</v>
      </c>
      <c r="E430" s="39" t="s">
        <v>281</v>
      </c>
      <c r="F430" s="42">
        <v>5198551.56</v>
      </c>
      <c r="G430" s="42">
        <v>4396240.29</v>
      </c>
      <c r="H430" s="80">
        <f t="shared" si="7"/>
        <v>84.56663821181762</v>
      </c>
    </row>
    <row r="431" spans="1:8" ht="15">
      <c r="A431" s="40" t="s">
        <v>409</v>
      </c>
      <c r="B431" s="39" t="s">
        <v>227</v>
      </c>
      <c r="C431" s="39" t="s">
        <v>186</v>
      </c>
      <c r="D431" s="39" t="s">
        <v>539</v>
      </c>
      <c r="E431" s="39" t="s">
        <v>280</v>
      </c>
      <c r="F431" s="42">
        <v>5198551.56</v>
      </c>
      <c r="G431" s="42">
        <v>4396240.29</v>
      </c>
      <c r="H431" s="80">
        <f t="shared" si="7"/>
        <v>84.56663821181762</v>
      </c>
    </row>
    <row r="432" spans="1:8" ht="15">
      <c r="A432" s="40" t="s">
        <v>632</v>
      </c>
      <c r="B432" s="39" t="s">
        <v>227</v>
      </c>
      <c r="C432" s="39" t="s">
        <v>199</v>
      </c>
      <c r="D432" s="39" t="s">
        <v>157</v>
      </c>
      <c r="E432" s="39" t="s">
        <v>73</v>
      </c>
      <c r="F432" s="42">
        <v>428021.82</v>
      </c>
      <c r="G432" s="42">
        <v>428021.82</v>
      </c>
      <c r="H432" s="80">
        <f t="shared" si="7"/>
        <v>100</v>
      </c>
    </row>
    <row r="433" spans="1:8" ht="15">
      <c r="A433" s="40" t="s">
        <v>419</v>
      </c>
      <c r="B433" s="39" t="s">
        <v>227</v>
      </c>
      <c r="C433" s="39" t="s">
        <v>200</v>
      </c>
      <c r="D433" s="39" t="s">
        <v>157</v>
      </c>
      <c r="E433" s="39" t="s">
        <v>73</v>
      </c>
      <c r="F433" s="42">
        <v>428021.82</v>
      </c>
      <c r="G433" s="42">
        <v>428021.82</v>
      </c>
      <c r="H433" s="80">
        <f t="shared" si="7"/>
        <v>100</v>
      </c>
    </row>
    <row r="434" spans="1:8" ht="60">
      <c r="A434" s="40" t="s">
        <v>619</v>
      </c>
      <c r="B434" s="39" t="s">
        <v>227</v>
      </c>
      <c r="C434" s="39" t="s">
        <v>200</v>
      </c>
      <c r="D434" s="39" t="s">
        <v>495</v>
      </c>
      <c r="E434" s="39" t="s">
        <v>73</v>
      </c>
      <c r="F434" s="42">
        <v>383021.82</v>
      </c>
      <c r="G434" s="42">
        <v>383021.82</v>
      </c>
      <c r="H434" s="80">
        <f t="shared" si="7"/>
        <v>100</v>
      </c>
    </row>
    <row r="435" spans="1:8" ht="45">
      <c r="A435" s="40" t="s">
        <v>334</v>
      </c>
      <c r="B435" s="39" t="s">
        <v>227</v>
      </c>
      <c r="C435" s="39" t="s">
        <v>200</v>
      </c>
      <c r="D435" s="39" t="s">
        <v>495</v>
      </c>
      <c r="E435" s="39" t="s">
        <v>269</v>
      </c>
      <c r="F435" s="42">
        <v>383021.82</v>
      </c>
      <c r="G435" s="42">
        <v>383021.82</v>
      </c>
      <c r="H435" s="80">
        <f t="shared" si="7"/>
        <v>100</v>
      </c>
    </row>
    <row r="436" spans="1:8" ht="45">
      <c r="A436" s="40" t="s">
        <v>335</v>
      </c>
      <c r="B436" s="39" t="s">
        <v>227</v>
      </c>
      <c r="C436" s="39" t="s">
        <v>200</v>
      </c>
      <c r="D436" s="39" t="s">
        <v>495</v>
      </c>
      <c r="E436" s="39" t="s">
        <v>270</v>
      </c>
      <c r="F436" s="42">
        <v>383021.82</v>
      </c>
      <c r="G436" s="42">
        <v>383021.82</v>
      </c>
      <c r="H436" s="80">
        <f t="shared" si="7"/>
        <v>100</v>
      </c>
    </row>
    <row r="437" spans="1:8" ht="45">
      <c r="A437" s="40" t="s">
        <v>751</v>
      </c>
      <c r="B437" s="39" t="s">
        <v>227</v>
      </c>
      <c r="C437" s="39" t="s">
        <v>200</v>
      </c>
      <c r="D437" s="39" t="s">
        <v>675</v>
      </c>
      <c r="E437" s="39" t="s">
        <v>73</v>
      </c>
      <c r="F437" s="42">
        <v>45000</v>
      </c>
      <c r="G437" s="42">
        <v>45000</v>
      </c>
      <c r="H437" s="80">
        <f t="shared" si="7"/>
        <v>100</v>
      </c>
    </row>
    <row r="438" spans="1:8" ht="15">
      <c r="A438" s="40" t="s">
        <v>336</v>
      </c>
      <c r="B438" s="39" t="s">
        <v>227</v>
      </c>
      <c r="C438" s="39" t="s">
        <v>200</v>
      </c>
      <c r="D438" s="39" t="s">
        <v>675</v>
      </c>
      <c r="E438" s="39" t="s">
        <v>272</v>
      </c>
      <c r="F438" s="42">
        <v>45000</v>
      </c>
      <c r="G438" s="42">
        <v>45000</v>
      </c>
      <c r="H438" s="80">
        <f t="shared" si="7"/>
        <v>100</v>
      </c>
    </row>
    <row r="439" spans="1:8" ht="15">
      <c r="A439" s="40" t="s">
        <v>399</v>
      </c>
      <c r="B439" s="39" t="s">
        <v>227</v>
      </c>
      <c r="C439" s="39" t="s">
        <v>200</v>
      </c>
      <c r="D439" s="39" t="s">
        <v>675</v>
      </c>
      <c r="E439" s="39" t="s">
        <v>273</v>
      </c>
      <c r="F439" s="42">
        <v>45000</v>
      </c>
      <c r="G439" s="42">
        <v>45000</v>
      </c>
      <c r="H439" s="80">
        <f t="shared" si="7"/>
        <v>100</v>
      </c>
    </row>
    <row r="440" spans="1:8" ht="15">
      <c r="A440" s="40" t="s">
        <v>608</v>
      </c>
      <c r="B440" s="39" t="s">
        <v>227</v>
      </c>
      <c r="C440" s="39" t="s">
        <v>201</v>
      </c>
      <c r="D440" s="39" t="s">
        <v>157</v>
      </c>
      <c r="E440" s="39" t="s">
        <v>73</v>
      </c>
      <c r="F440" s="42">
        <v>45290028.48</v>
      </c>
      <c r="G440" s="42">
        <v>44114260.09</v>
      </c>
      <c r="H440" s="80">
        <f t="shared" si="7"/>
        <v>97.40391333487632</v>
      </c>
    </row>
    <row r="441" spans="1:8" ht="36" customHeight="1">
      <c r="A441" s="40" t="s">
        <v>420</v>
      </c>
      <c r="B441" s="39" t="s">
        <v>227</v>
      </c>
      <c r="C441" s="39" t="s">
        <v>202</v>
      </c>
      <c r="D441" s="39" t="s">
        <v>157</v>
      </c>
      <c r="E441" s="39" t="s">
        <v>73</v>
      </c>
      <c r="F441" s="42">
        <v>7463494.32</v>
      </c>
      <c r="G441" s="42">
        <v>7437049.14</v>
      </c>
      <c r="H441" s="80">
        <f t="shared" si="7"/>
        <v>99.64567293996413</v>
      </c>
    </row>
    <row r="442" spans="1:8" ht="51.75" customHeight="1">
      <c r="A442" s="40" t="s">
        <v>633</v>
      </c>
      <c r="B442" s="39" t="s">
        <v>227</v>
      </c>
      <c r="C442" s="39" t="s">
        <v>202</v>
      </c>
      <c r="D442" s="39" t="s">
        <v>574</v>
      </c>
      <c r="E442" s="39" t="s">
        <v>73</v>
      </c>
      <c r="F442" s="42">
        <v>7463494.32</v>
      </c>
      <c r="G442" s="42">
        <v>7437049.14</v>
      </c>
      <c r="H442" s="80">
        <f t="shared" si="7"/>
        <v>99.64567293996413</v>
      </c>
    </row>
    <row r="443" spans="1:8" ht="30">
      <c r="A443" s="40" t="s">
        <v>364</v>
      </c>
      <c r="B443" s="39" t="s">
        <v>227</v>
      </c>
      <c r="C443" s="39" t="s">
        <v>202</v>
      </c>
      <c r="D443" s="39" t="s">
        <v>574</v>
      </c>
      <c r="E443" s="39" t="s">
        <v>275</v>
      </c>
      <c r="F443" s="42">
        <v>7463494.32</v>
      </c>
      <c r="G443" s="42">
        <v>7437049.14</v>
      </c>
      <c r="H443" s="80">
        <f t="shared" si="7"/>
        <v>99.64567293996413</v>
      </c>
    </row>
    <row r="444" spans="1:8" ht="30">
      <c r="A444" s="40" t="s">
        <v>421</v>
      </c>
      <c r="B444" s="39" t="s">
        <v>227</v>
      </c>
      <c r="C444" s="39" t="s">
        <v>202</v>
      </c>
      <c r="D444" s="39" t="s">
        <v>574</v>
      </c>
      <c r="E444" s="39" t="s">
        <v>296</v>
      </c>
      <c r="F444" s="42">
        <v>7463494.32</v>
      </c>
      <c r="G444" s="42">
        <v>7437049.14</v>
      </c>
      <c r="H444" s="80">
        <f t="shared" si="7"/>
        <v>99.64567293996413</v>
      </c>
    </row>
    <row r="445" spans="1:8" ht="15">
      <c r="A445" s="40" t="s">
        <v>422</v>
      </c>
      <c r="B445" s="39" t="s">
        <v>227</v>
      </c>
      <c r="C445" s="39" t="s">
        <v>203</v>
      </c>
      <c r="D445" s="39" t="s">
        <v>157</v>
      </c>
      <c r="E445" s="39" t="s">
        <v>73</v>
      </c>
      <c r="F445" s="42">
        <v>203000</v>
      </c>
      <c r="G445" s="42">
        <v>170000</v>
      </c>
      <c r="H445" s="80">
        <f t="shared" si="7"/>
        <v>83.74384236453201</v>
      </c>
    </row>
    <row r="446" spans="1:8" ht="45">
      <c r="A446" s="40" t="s">
        <v>423</v>
      </c>
      <c r="B446" s="39" t="s">
        <v>227</v>
      </c>
      <c r="C446" s="39" t="s">
        <v>203</v>
      </c>
      <c r="D446" s="39" t="s">
        <v>204</v>
      </c>
      <c r="E446" s="39" t="s">
        <v>73</v>
      </c>
      <c r="F446" s="42">
        <v>108000</v>
      </c>
      <c r="G446" s="42">
        <v>75000</v>
      </c>
      <c r="H446" s="80">
        <f t="shared" si="7"/>
        <v>69.44444444444444</v>
      </c>
    </row>
    <row r="447" spans="1:8" ht="32.25" customHeight="1">
      <c r="A447" s="40" t="s">
        <v>364</v>
      </c>
      <c r="B447" s="39" t="s">
        <v>227</v>
      </c>
      <c r="C447" s="39" t="s">
        <v>203</v>
      </c>
      <c r="D447" s="39" t="s">
        <v>204</v>
      </c>
      <c r="E447" s="39" t="s">
        <v>275</v>
      </c>
      <c r="F447" s="42">
        <v>108000</v>
      </c>
      <c r="G447" s="42">
        <v>75000</v>
      </c>
      <c r="H447" s="80">
        <f t="shared" si="7"/>
        <v>69.44444444444444</v>
      </c>
    </row>
    <row r="448" spans="1:8" ht="30">
      <c r="A448" s="40" t="s">
        <v>421</v>
      </c>
      <c r="B448" s="39" t="s">
        <v>227</v>
      </c>
      <c r="C448" s="39" t="s">
        <v>203</v>
      </c>
      <c r="D448" s="39" t="s">
        <v>204</v>
      </c>
      <c r="E448" s="39" t="s">
        <v>296</v>
      </c>
      <c r="F448" s="42">
        <v>108000</v>
      </c>
      <c r="G448" s="42">
        <v>75000</v>
      </c>
      <c r="H448" s="80">
        <f t="shared" si="7"/>
        <v>69.44444444444444</v>
      </c>
    </row>
    <row r="449" spans="1:8" ht="30">
      <c r="A449" s="40" t="s">
        <v>401</v>
      </c>
      <c r="B449" s="39" t="s">
        <v>227</v>
      </c>
      <c r="C449" s="39" t="s">
        <v>203</v>
      </c>
      <c r="D449" s="39" t="s">
        <v>488</v>
      </c>
      <c r="E449" s="39" t="s">
        <v>73</v>
      </c>
      <c r="F449" s="42">
        <v>95000</v>
      </c>
      <c r="G449" s="42">
        <v>95000</v>
      </c>
      <c r="H449" s="80">
        <f t="shared" si="7"/>
        <v>100</v>
      </c>
    </row>
    <row r="450" spans="1:8" ht="30">
      <c r="A450" s="40" t="s">
        <v>364</v>
      </c>
      <c r="B450" s="39" t="s">
        <v>227</v>
      </c>
      <c r="C450" s="39" t="s">
        <v>203</v>
      </c>
      <c r="D450" s="39" t="s">
        <v>488</v>
      </c>
      <c r="E450" s="39" t="s">
        <v>275</v>
      </c>
      <c r="F450" s="42">
        <v>95000</v>
      </c>
      <c r="G450" s="42">
        <v>95000</v>
      </c>
      <c r="H450" s="80">
        <f t="shared" si="7"/>
        <v>100</v>
      </c>
    </row>
    <row r="451" spans="1:8" ht="45">
      <c r="A451" s="40" t="s">
        <v>368</v>
      </c>
      <c r="B451" s="39" t="s">
        <v>227</v>
      </c>
      <c r="C451" s="39" t="s">
        <v>203</v>
      </c>
      <c r="D451" s="39" t="s">
        <v>488</v>
      </c>
      <c r="E451" s="39" t="s">
        <v>274</v>
      </c>
      <c r="F451" s="42">
        <v>95000</v>
      </c>
      <c r="G451" s="42">
        <v>95000</v>
      </c>
      <c r="H451" s="80">
        <f t="shared" si="7"/>
        <v>100</v>
      </c>
    </row>
    <row r="452" spans="1:8" ht="15">
      <c r="A452" s="40" t="s">
        <v>424</v>
      </c>
      <c r="B452" s="39" t="s">
        <v>227</v>
      </c>
      <c r="C452" s="39" t="s">
        <v>205</v>
      </c>
      <c r="D452" s="39" t="s">
        <v>157</v>
      </c>
      <c r="E452" s="39" t="s">
        <v>73</v>
      </c>
      <c r="F452" s="42">
        <v>34617127.16</v>
      </c>
      <c r="G452" s="42">
        <v>33510208.52</v>
      </c>
      <c r="H452" s="80">
        <f t="shared" si="7"/>
        <v>96.80239600795343</v>
      </c>
    </row>
    <row r="453" spans="1:8" ht="45">
      <c r="A453" s="40" t="s">
        <v>635</v>
      </c>
      <c r="B453" s="39" t="s">
        <v>227</v>
      </c>
      <c r="C453" s="39" t="s">
        <v>205</v>
      </c>
      <c r="D453" s="39" t="s">
        <v>578</v>
      </c>
      <c r="E453" s="39" t="s">
        <v>73</v>
      </c>
      <c r="F453" s="42">
        <v>98000</v>
      </c>
      <c r="G453" s="42">
        <v>98000</v>
      </c>
      <c r="H453" s="80">
        <f t="shared" si="7"/>
        <v>100</v>
      </c>
    </row>
    <row r="454" spans="1:8" ht="31.5" customHeight="1">
      <c r="A454" s="40" t="s">
        <v>334</v>
      </c>
      <c r="B454" s="39" t="s">
        <v>227</v>
      </c>
      <c r="C454" s="39" t="s">
        <v>205</v>
      </c>
      <c r="D454" s="39" t="s">
        <v>578</v>
      </c>
      <c r="E454" s="39" t="s">
        <v>269</v>
      </c>
      <c r="F454" s="42">
        <v>98000</v>
      </c>
      <c r="G454" s="42">
        <v>98000</v>
      </c>
      <c r="H454" s="80">
        <f t="shared" si="7"/>
        <v>100</v>
      </c>
    </row>
    <row r="455" spans="1:8" ht="45">
      <c r="A455" s="40" t="s">
        <v>335</v>
      </c>
      <c r="B455" s="39" t="s">
        <v>227</v>
      </c>
      <c r="C455" s="39" t="s">
        <v>205</v>
      </c>
      <c r="D455" s="39" t="s">
        <v>578</v>
      </c>
      <c r="E455" s="39" t="s">
        <v>270</v>
      </c>
      <c r="F455" s="42">
        <v>98000</v>
      </c>
      <c r="G455" s="42">
        <v>98000</v>
      </c>
      <c r="H455" s="80">
        <f t="shared" si="7"/>
        <v>100</v>
      </c>
    </row>
    <row r="456" spans="1:8" ht="75">
      <c r="A456" s="40" t="s">
        <v>425</v>
      </c>
      <c r="B456" s="39" t="s">
        <v>227</v>
      </c>
      <c r="C456" s="39" t="s">
        <v>205</v>
      </c>
      <c r="D456" s="39" t="s">
        <v>579</v>
      </c>
      <c r="E456" s="39" t="s">
        <v>73</v>
      </c>
      <c r="F456" s="42">
        <v>11190168</v>
      </c>
      <c r="G456" s="42">
        <v>10083970</v>
      </c>
      <c r="H456" s="80">
        <f t="shared" si="7"/>
        <v>90.11455413359299</v>
      </c>
    </row>
    <row r="457" spans="1:8" ht="30">
      <c r="A457" s="40" t="s">
        <v>364</v>
      </c>
      <c r="B457" s="39" t="s">
        <v>227</v>
      </c>
      <c r="C457" s="39" t="s">
        <v>205</v>
      </c>
      <c r="D457" s="39" t="s">
        <v>579</v>
      </c>
      <c r="E457" s="39" t="s">
        <v>275</v>
      </c>
      <c r="F457" s="42">
        <v>11190168</v>
      </c>
      <c r="G457" s="42">
        <v>10083970</v>
      </c>
      <c r="H457" s="80">
        <f t="shared" si="7"/>
        <v>90.11455413359299</v>
      </c>
    </row>
    <row r="458" spans="1:8" ht="30">
      <c r="A458" s="40" t="s">
        <v>421</v>
      </c>
      <c r="B458" s="39" t="s">
        <v>227</v>
      </c>
      <c r="C458" s="39" t="s">
        <v>205</v>
      </c>
      <c r="D458" s="39" t="s">
        <v>579</v>
      </c>
      <c r="E458" s="39" t="s">
        <v>296</v>
      </c>
      <c r="F458" s="42">
        <v>8895164</v>
      </c>
      <c r="G458" s="42">
        <v>7894507</v>
      </c>
      <c r="H458" s="80">
        <f t="shared" si="7"/>
        <v>88.75055029901641</v>
      </c>
    </row>
    <row r="459" spans="1:8" ht="45">
      <c r="A459" s="40" t="s">
        <v>368</v>
      </c>
      <c r="B459" s="39" t="s">
        <v>227</v>
      </c>
      <c r="C459" s="39" t="s">
        <v>205</v>
      </c>
      <c r="D459" s="39" t="s">
        <v>579</v>
      </c>
      <c r="E459" s="39" t="s">
        <v>274</v>
      </c>
      <c r="F459" s="42">
        <v>2295004</v>
      </c>
      <c r="G459" s="42">
        <v>2189463</v>
      </c>
      <c r="H459" s="80">
        <f t="shared" si="7"/>
        <v>95.40127163177058</v>
      </c>
    </row>
    <row r="460" spans="1:8" ht="105">
      <c r="A460" s="40" t="s">
        <v>426</v>
      </c>
      <c r="B460" s="39" t="s">
        <v>227</v>
      </c>
      <c r="C460" s="39" t="s">
        <v>205</v>
      </c>
      <c r="D460" s="39" t="s">
        <v>207</v>
      </c>
      <c r="E460" s="39" t="s">
        <v>73</v>
      </c>
      <c r="F460" s="42">
        <v>209756.76</v>
      </c>
      <c r="G460" s="42">
        <v>209036.12</v>
      </c>
      <c r="H460" s="80">
        <f t="shared" si="7"/>
        <v>99.65644015477737</v>
      </c>
    </row>
    <row r="461" spans="1:8" ht="30">
      <c r="A461" s="40" t="s">
        <v>364</v>
      </c>
      <c r="B461" s="39" t="s">
        <v>227</v>
      </c>
      <c r="C461" s="39" t="s">
        <v>205</v>
      </c>
      <c r="D461" s="39" t="s">
        <v>207</v>
      </c>
      <c r="E461" s="39" t="s">
        <v>275</v>
      </c>
      <c r="F461" s="42">
        <v>209756.76</v>
      </c>
      <c r="G461" s="42">
        <v>209036.12</v>
      </c>
      <c r="H461" s="80">
        <f t="shared" si="7"/>
        <v>99.65644015477737</v>
      </c>
    </row>
    <row r="462" spans="1:8" ht="30">
      <c r="A462" s="40" t="s">
        <v>421</v>
      </c>
      <c r="B462" s="39" t="s">
        <v>227</v>
      </c>
      <c r="C462" s="39" t="s">
        <v>205</v>
      </c>
      <c r="D462" s="39" t="s">
        <v>207</v>
      </c>
      <c r="E462" s="39" t="s">
        <v>296</v>
      </c>
      <c r="F462" s="42">
        <v>209756.76</v>
      </c>
      <c r="G462" s="42">
        <v>209036.12</v>
      </c>
      <c r="H462" s="80">
        <f t="shared" si="7"/>
        <v>99.65644015477737</v>
      </c>
    </row>
    <row r="463" spans="1:8" ht="30">
      <c r="A463" s="40" t="s">
        <v>634</v>
      </c>
      <c r="B463" s="39" t="s">
        <v>227</v>
      </c>
      <c r="C463" s="39" t="s">
        <v>205</v>
      </c>
      <c r="D463" s="39" t="s">
        <v>576</v>
      </c>
      <c r="E463" s="39" t="s">
        <v>73</v>
      </c>
      <c r="F463" s="42">
        <v>9068858.4</v>
      </c>
      <c r="G463" s="42">
        <v>9068858.4</v>
      </c>
      <c r="H463" s="80">
        <f t="shared" si="7"/>
        <v>100</v>
      </c>
    </row>
    <row r="464" spans="1:8" ht="30">
      <c r="A464" s="40" t="s">
        <v>364</v>
      </c>
      <c r="B464" s="39" t="s">
        <v>227</v>
      </c>
      <c r="C464" s="39" t="s">
        <v>205</v>
      </c>
      <c r="D464" s="39" t="s">
        <v>576</v>
      </c>
      <c r="E464" s="39" t="s">
        <v>275</v>
      </c>
      <c r="F464" s="42">
        <v>9068858.4</v>
      </c>
      <c r="G464" s="42">
        <v>9068858.4</v>
      </c>
      <c r="H464" s="80">
        <f t="shared" si="7"/>
        <v>100</v>
      </c>
    </row>
    <row r="465" spans="1:8" ht="45">
      <c r="A465" s="40" t="s">
        <v>368</v>
      </c>
      <c r="B465" s="39" t="s">
        <v>227</v>
      </c>
      <c r="C465" s="39" t="s">
        <v>205</v>
      </c>
      <c r="D465" s="39" t="s">
        <v>576</v>
      </c>
      <c r="E465" s="39" t="s">
        <v>274</v>
      </c>
      <c r="F465" s="42">
        <v>9068858.4</v>
      </c>
      <c r="G465" s="42">
        <v>9068858.4</v>
      </c>
      <c r="H465" s="80">
        <f t="shared" si="7"/>
        <v>100</v>
      </c>
    </row>
    <row r="466" spans="1:8" ht="75">
      <c r="A466" s="40" t="s">
        <v>427</v>
      </c>
      <c r="B466" s="39" t="s">
        <v>227</v>
      </c>
      <c r="C466" s="39" t="s">
        <v>205</v>
      </c>
      <c r="D466" s="39" t="s">
        <v>208</v>
      </c>
      <c r="E466" s="39" t="s">
        <v>73</v>
      </c>
      <c r="F466" s="42">
        <v>14050344</v>
      </c>
      <c r="G466" s="42">
        <v>14050344</v>
      </c>
      <c r="H466" s="80">
        <f t="shared" si="7"/>
        <v>100</v>
      </c>
    </row>
    <row r="467" spans="1:8" ht="45">
      <c r="A467" s="40" t="s">
        <v>408</v>
      </c>
      <c r="B467" s="39" t="s">
        <v>227</v>
      </c>
      <c r="C467" s="39" t="s">
        <v>205</v>
      </c>
      <c r="D467" s="39" t="s">
        <v>208</v>
      </c>
      <c r="E467" s="39" t="s">
        <v>281</v>
      </c>
      <c r="F467" s="42">
        <v>14050344</v>
      </c>
      <c r="G467" s="42">
        <v>14050344</v>
      </c>
      <c r="H467" s="80">
        <f t="shared" si="7"/>
        <v>100</v>
      </c>
    </row>
    <row r="468" spans="1:8" ht="15">
      <c r="A468" s="40" t="s">
        <v>409</v>
      </c>
      <c r="B468" s="39" t="s">
        <v>227</v>
      </c>
      <c r="C468" s="39" t="s">
        <v>205</v>
      </c>
      <c r="D468" s="39" t="s">
        <v>208</v>
      </c>
      <c r="E468" s="39" t="s">
        <v>280</v>
      </c>
      <c r="F468" s="42">
        <v>14050344</v>
      </c>
      <c r="G468" s="42">
        <v>14050344</v>
      </c>
      <c r="H468" s="80">
        <f t="shared" si="7"/>
        <v>100</v>
      </c>
    </row>
    <row r="469" spans="1:8" ht="30">
      <c r="A469" s="40" t="s">
        <v>382</v>
      </c>
      <c r="B469" s="39" t="s">
        <v>227</v>
      </c>
      <c r="C469" s="39" t="s">
        <v>210</v>
      </c>
      <c r="D469" s="39" t="s">
        <v>157</v>
      </c>
      <c r="E469" s="39" t="s">
        <v>73</v>
      </c>
      <c r="F469" s="42">
        <v>3006407</v>
      </c>
      <c r="G469" s="42">
        <v>2997002.43</v>
      </c>
      <c r="H469" s="80">
        <f t="shared" si="7"/>
        <v>99.68718240743853</v>
      </c>
    </row>
    <row r="470" spans="1:8" ht="150">
      <c r="A470" s="40" t="s">
        <v>620</v>
      </c>
      <c r="B470" s="39" t="s">
        <v>227</v>
      </c>
      <c r="C470" s="39" t="s">
        <v>210</v>
      </c>
      <c r="D470" s="39" t="s">
        <v>163</v>
      </c>
      <c r="E470" s="39" t="s">
        <v>73</v>
      </c>
      <c r="F470" s="42">
        <v>978175</v>
      </c>
      <c r="G470" s="42">
        <v>978175</v>
      </c>
      <c r="H470" s="80">
        <f aca="true" t="shared" si="8" ref="H470:H514">G470/F470*100</f>
        <v>100</v>
      </c>
    </row>
    <row r="471" spans="1:8" ht="90">
      <c r="A471" s="40" t="s">
        <v>332</v>
      </c>
      <c r="B471" s="39" t="s">
        <v>227</v>
      </c>
      <c r="C471" s="39" t="s">
        <v>210</v>
      </c>
      <c r="D471" s="39" t="s">
        <v>163</v>
      </c>
      <c r="E471" s="39" t="s">
        <v>267</v>
      </c>
      <c r="F471" s="42">
        <v>978175</v>
      </c>
      <c r="G471" s="42">
        <v>978175</v>
      </c>
      <c r="H471" s="80">
        <f t="shared" si="8"/>
        <v>100</v>
      </c>
    </row>
    <row r="472" spans="1:8" ht="30">
      <c r="A472" s="40" t="s">
        <v>333</v>
      </c>
      <c r="B472" s="39" t="s">
        <v>227</v>
      </c>
      <c r="C472" s="39" t="s">
        <v>210</v>
      </c>
      <c r="D472" s="39" t="s">
        <v>163</v>
      </c>
      <c r="E472" s="39" t="s">
        <v>268</v>
      </c>
      <c r="F472" s="42">
        <v>978175</v>
      </c>
      <c r="G472" s="42">
        <v>978175</v>
      </c>
      <c r="H472" s="80">
        <f t="shared" si="8"/>
        <v>100</v>
      </c>
    </row>
    <row r="473" spans="1:8" ht="45">
      <c r="A473" s="40" t="s">
        <v>428</v>
      </c>
      <c r="B473" s="39" t="s">
        <v>227</v>
      </c>
      <c r="C473" s="39" t="s">
        <v>210</v>
      </c>
      <c r="D473" s="39" t="s">
        <v>580</v>
      </c>
      <c r="E473" s="39" t="s">
        <v>73</v>
      </c>
      <c r="F473" s="42">
        <v>1304232</v>
      </c>
      <c r="G473" s="42">
        <v>1304232</v>
      </c>
      <c r="H473" s="80">
        <f t="shared" si="8"/>
        <v>100</v>
      </c>
    </row>
    <row r="474" spans="1:8" ht="90">
      <c r="A474" s="40" t="s">
        <v>332</v>
      </c>
      <c r="B474" s="39" t="s">
        <v>227</v>
      </c>
      <c r="C474" s="39" t="s">
        <v>210</v>
      </c>
      <c r="D474" s="39" t="s">
        <v>580</v>
      </c>
      <c r="E474" s="39" t="s">
        <v>267</v>
      </c>
      <c r="F474" s="42">
        <v>1304232</v>
      </c>
      <c r="G474" s="42">
        <v>1304232</v>
      </c>
      <c r="H474" s="80">
        <f t="shared" si="8"/>
        <v>100</v>
      </c>
    </row>
    <row r="475" spans="1:8" ht="30">
      <c r="A475" s="40" t="s">
        <v>333</v>
      </c>
      <c r="B475" s="39" t="s">
        <v>227</v>
      </c>
      <c r="C475" s="39" t="s">
        <v>210</v>
      </c>
      <c r="D475" s="39" t="s">
        <v>580</v>
      </c>
      <c r="E475" s="39" t="s">
        <v>268</v>
      </c>
      <c r="F475" s="42">
        <v>1304232</v>
      </c>
      <c r="G475" s="42">
        <v>1304232</v>
      </c>
      <c r="H475" s="80">
        <f t="shared" si="8"/>
        <v>100</v>
      </c>
    </row>
    <row r="476" spans="1:8" ht="30">
      <c r="A476" s="40" t="s">
        <v>430</v>
      </c>
      <c r="B476" s="39" t="s">
        <v>227</v>
      </c>
      <c r="C476" s="39" t="s">
        <v>210</v>
      </c>
      <c r="D476" s="39" t="s">
        <v>581</v>
      </c>
      <c r="E476" s="39" t="s">
        <v>73</v>
      </c>
      <c r="F476" s="42">
        <v>85000</v>
      </c>
      <c r="G476" s="42">
        <v>76070</v>
      </c>
      <c r="H476" s="80">
        <f t="shared" si="8"/>
        <v>89.49411764705883</v>
      </c>
    </row>
    <row r="477" spans="1:8" ht="45">
      <c r="A477" s="40" t="s">
        <v>334</v>
      </c>
      <c r="B477" s="39" t="s">
        <v>227</v>
      </c>
      <c r="C477" s="39" t="s">
        <v>210</v>
      </c>
      <c r="D477" s="39" t="s">
        <v>581</v>
      </c>
      <c r="E477" s="39" t="s">
        <v>269</v>
      </c>
      <c r="F477" s="42">
        <v>52070</v>
      </c>
      <c r="G477" s="42">
        <v>52070</v>
      </c>
      <c r="H477" s="80">
        <f t="shared" si="8"/>
        <v>100</v>
      </c>
    </row>
    <row r="478" spans="1:8" ht="45">
      <c r="A478" s="40" t="s">
        <v>335</v>
      </c>
      <c r="B478" s="39" t="s">
        <v>227</v>
      </c>
      <c r="C478" s="39" t="s">
        <v>210</v>
      </c>
      <c r="D478" s="39" t="s">
        <v>581</v>
      </c>
      <c r="E478" s="39" t="s">
        <v>270</v>
      </c>
      <c r="F478" s="42">
        <v>52070</v>
      </c>
      <c r="G478" s="42">
        <v>52070</v>
      </c>
      <c r="H478" s="80">
        <f t="shared" si="8"/>
        <v>100</v>
      </c>
    </row>
    <row r="479" spans="1:8" ht="30">
      <c r="A479" s="40" t="s">
        <v>364</v>
      </c>
      <c r="B479" s="39" t="s">
        <v>227</v>
      </c>
      <c r="C479" s="39" t="s">
        <v>210</v>
      </c>
      <c r="D479" s="39" t="s">
        <v>581</v>
      </c>
      <c r="E479" s="39" t="s">
        <v>275</v>
      </c>
      <c r="F479" s="42">
        <v>32930</v>
      </c>
      <c r="G479" s="42">
        <v>24000</v>
      </c>
      <c r="H479" s="80">
        <f t="shared" si="8"/>
        <v>72.88187063467963</v>
      </c>
    </row>
    <row r="480" spans="1:8" ht="30">
      <c r="A480" s="40" t="s">
        <v>421</v>
      </c>
      <c r="B480" s="39" t="s">
        <v>227</v>
      </c>
      <c r="C480" s="39" t="s">
        <v>210</v>
      </c>
      <c r="D480" s="39" t="s">
        <v>581</v>
      </c>
      <c r="E480" s="39" t="s">
        <v>296</v>
      </c>
      <c r="F480" s="42">
        <v>32930</v>
      </c>
      <c r="G480" s="42">
        <v>24000</v>
      </c>
      <c r="H480" s="80">
        <f t="shared" si="8"/>
        <v>72.88187063467963</v>
      </c>
    </row>
    <row r="481" spans="1:8" ht="45">
      <c r="A481" s="40" t="s">
        <v>431</v>
      </c>
      <c r="B481" s="39" t="s">
        <v>227</v>
      </c>
      <c r="C481" s="39" t="s">
        <v>210</v>
      </c>
      <c r="D481" s="39" t="s">
        <v>582</v>
      </c>
      <c r="E481" s="39" t="s">
        <v>73</v>
      </c>
      <c r="F481" s="42">
        <v>175000</v>
      </c>
      <c r="G481" s="42">
        <v>175000</v>
      </c>
      <c r="H481" s="80">
        <f t="shared" si="8"/>
        <v>100</v>
      </c>
    </row>
    <row r="482" spans="1:8" ht="30">
      <c r="A482" s="40" t="s">
        <v>364</v>
      </c>
      <c r="B482" s="39" t="s">
        <v>227</v>
      </c>
      <c r="C482" s="39" t="s">
        <v>210</v>
      </c>
      <c r="D482" s="39" t="s">
        <v>582</v>
      </c>
      <c r="E482" s="39" t="s">
        <v>275</v>
      </c>
      <c r="F482" s="42">
        <v>175000</v>
      </c>
      <c r="G482" s="42">
        <v>175000</v>
      </c>
      <c r="H482" s="80">
        <f t="shared" si="8"/>
        <v>100</v>
      </c>
    </row>
    <row r="483" spans="1:8" ht="30">
      <c r="A483" s="40" t="s">
        <v>421</v>
      </c>
      <c r="B483" s="39" t="s">
        <v>227</v>
      </c>
      <c r="C483" s="39" t="s">
        <v>210</v>
      </c>
      <c r="D483" s="39" t="s">
        <v>582</v>
      </c>
      <c r="E483" s="39" t="s">
        <v>296</v>
      </c>
      <c r="F483" s="42">
        <v>175000</v>
      </c>
      <c r="G483" s="42">
        <v>175000</v>
      </c>
      <c r="H483" s="80">
        <f t="shared" si="8"/>
        <v>100</v>
      </c>
    </row>
    <row r="484" spans="1:8" ht="45">
      <c r="A484" s="40" t="s">
        <v>636</v>
      </c>
      <c r="B484" s="39" t="s">
        <v>227</v>
      </c>
      <c r="C484" s="39" t="s">
        <v>210</v>
      </c>
      <c r="D484" s="39" t="s">
        <v>584</v>
      </c>
      <c r="E484" s="39" t="s">
        <v>73</v>
      </c>
      <c r="F484" s="42">
        <v>441000</v>
      </c>
      <c r="G484" s="42">
        <v>441000</v>
      </c>
      <c r="H484" s="80">
        <f t="shared" si="8"/>
        <v>100</v>
      </c>
    </row>
    <row r="485" spans="1:8" ht="30">
      <c r="A485" s="40" t="s">
        <v>364</v>
      </c>
      <c r="B485" s="39" t="s">
        <v>227</v>
      </c>
      <c r="C485" s="39" t="s">
        <v>210</v>
      </c>
      <c r="D485" s="39" t="s">
        <v>584</v>
      </c>
      <c r="E485" s="39" t="s">
        <v>275</v>
      </c>
      <c r="F485" s="42">
        <v>441000</v>
      </c>
      <c r="G485" s="42">
        <v>441000</v>
      </c>
      <c r="H485" s="80">
        <f t="shared" si="8"/>
        <v>100</v>
      </c>
    </row>
    <row r="486" spans="1:8" ht="15">
      <c r="A486" s="40" t="s">
        <v>432</v>
      </c>
      <c r="B486" s="39" t="s">
        <v>227</v>
      </c>
      <c r="C486" s="39" t="s">
        <v>210</v>
      </c>
      <c r="D486" s="39" t="s">
        <v>584</v>
      </c>
      <c r="E486" s="39" t="s">
        <v>206</v>
      </c>
      <c r="F486" s="42">
        <v>441000</v>
      </c>
      <c r="G486" s="42">
        <v>441000</v>
      </c>
      <c r="H486" s="80">
        <f t="shared" si="8"/>
        <v>100</v>
      </c>
    </row>
    <row r="487" spans="1:8" ht="45">
      <c r="A487" s="40" t="s">
        <v>429</v>
      </c>
      <c r="B487" s="39" t="s">
        <v>227</v>
      </c>
      <c r="C487" s="39" t="s">
        <v>210</v>
      </c>
      <c r="D487" s="39" t="s">
        <v>714</v>
      </c>
      <c r="E487" s="39" t="s">
        <v>73</v>
      </c>
      <c r="F487" s="42">
        <v>23000</v>
      </c>
      <c r="G487" s="42">
        <v>22525.43</v>
      </c>
      <c r="H487" s="80">
        <f t="shared" si="8"/>
        <v>97.93665217391305</v>
      </c>
    </row>
    <row r="488" spans="1:8" ht="45">
      <c r="A488" s="40" t="s">
        <v>334</v>
      </c>
      <c r="B488" s="39" t="s">
        <v>227</v>
      </c>
      <c r="C488" s="39" t="s">
        <v>210</v>
      </c>
      <c r="D488" s="39" t="s">
        <v>714</v>
      </c>
      <c r="E488" s="39" t="s">
        <v>269</v>
      </c>
      <c r="F488" s="42">
        <v>23000</v>
      </c>
      <c r="G488" s="42">
        <v>22525.43</v>
      </c>
      <c r="H488" s="80">
        <f t="shared" si="8"/>
        <v>97.93665217391305</v>
      </c>
    </row>
    <row r="489" spans="1:8" ht="45">
      <c r="A489" s="40" t="s">
        <v>335</v>
      </c>
      <c r="B489" s="39" t="s">
        <v>227</v>
      </c>
      <c r="C489" s="39" t="s">
        <v>210</v>
      </c>
      <c r="D489" s="39" t="s">
        <v>714</v>
      </c>
      <c r="E489" s="39" t="s">
        <v>270</v>
      </c>
      <c r="F489" s="42">
        <v>23000</v>
      </c>
      <c r="G489" s="42">
        <v>22525.43</v>
      </c>
      <c r="H489" s="80">
        <f t="shared" si="8"/>
        <v>97.93665217391305</v>
      </c>
    </row>
    <row r="490" spans="1:8" ht="28.5">
      <c r="A490" s="38" t="s">
        <v>467</v>
      </c>
      <c r="B490" s="41" t="s">
        <v>228</v>
      </c>
      <c r="C490" s="41" t="s">
        <v>445</v>
      </c>
      <c r="D490" s="41" t="s">
        <v>157</v>
      </c>
      <c r="E490" s="41" t="s">
        <v>73</v>
      </c>
      <c r="F490" s="43">
        <v>691407863.35</v>
      </c>
      <c r="G490" s="43">
        <v>689327764.23</v>
      </c>
      <c r="H490" s="81">
        <f t="shared" si="8"/>
        <v>99.69915020782068</v>
      </c>
    </row>
    <row r="491" spans="1:8" ht="15">
      <c r="A491" s="40" t="s">
        <v>600</v>
      </c>
      <c r="B491" s="39" t="s">
        <v>228</v>
      </c>
      <c r="C491" s="39" t="s">
        <v>171</v>
      </c>
      <c r="D491" s="39" t="s">
        <v>157</v>
      </c>
      <c r="E491" s="39" t="s">
        <v>73</v>
      </c>
      <c r="F491" s="42">
        <v>239816</v>
      </c>
      <c r="G491" s="42">
        <v>239816</v>
      </c>
      <c r="H491" s="80">
        <f t="shared" si="8"/>
        <v>100</v>
      </c>
    </row>
    <row r="492" spans="1:8" ht="30">
      <c r="A492" s="40" t="s">
        <v>356</v>
      </c>
      <c r="B492" s="39" t="s">
        <v>228</v>
      </c>
      <c r="C492" s="39" t="s">
        <v>178</v>
      </c>
      <c r="D492" s="39" t="s">
        <v>157</v>
      </c>
      <c r="E492" s="39" t="s">
        <v>73</v>
      </c>
      <c r="F492" s="42">
        <v>239816</v>
      </c>
      <c r="G492" s="42">
        <v>239816</v>
      </c>
      <c r="H492" s="80">
        <f t="shared" si="8"/>
        <v>100</v>
      </c>
    </row>
    <row r="493" spans="1:8" ht="45">
      <c r="A493" s="40" t="s">
        <v>433</v>
      </c>
      <c r="B493" s="39" t="s">
        <v>228</v>
      </c>
      <c r="C493" s="39" t="s">
        <v>178</v>
      </c>
      <c r="D493" s="39" t="s">
        <v>518</v>
      </c>
      <c r="E493" s="39" t="s">
        <v>73</v>
      </c>
      <c r="F493" s="42">
        <v>239816</v>
      </c>
      <c r="G493" s="42">
        <v>239816</v>
      </c>
      <c r="H493" s="80">
        <f t="shared" si="8"/>
        <v>100</v>
      </c>
    </row>
    <row r="494" spans="1:8" ht="45">
      <c r="A494" s="40" t="s">
        <v>360</v>
      </c>
      <c r="B494" s="39" t="s">
        <v>228</v>
      </c>
      <c r="C494" s="39" t="s">
        <v>178</v>
      </c>
      <c r="D494" s="39" t="s">
        <v>518</v>
      </c>
      <c r="E494" s="39" t="s">
        <v>279</v>
      </c>
      <c r="F494" s="42">
        <v>239816</v>
      </c>
      <c r="G494" s="42">
        <v>239816</v>
      </c>
      <c r="H494" s="80">
        <f t="shared" si="8"/>
        <v>100</v>
      </c>
    </row>
    <row r="495" spans="1:8" ht="15">
      <c r="A495" s="40" t="s">
        <v>361</v>
      </c>
      <c r="B495" s="39" t="s">
        <v>228</v>
      </c>
      <c r="C495" s="39" t="s">
        <v>178</v>
      </c>
      <c r="D495" s="39" t="s">
        <v>518</v>
      </c>
      <c r="E495" s="39" t="s">
        <v>278</v>
      </c>
      <c r="F495" s="42">
        <v>239816</v>
      </c>
      <c r="G495" s="42">
        <v>239816</v>
      </c>
      <c r="H495" s="80">
        <f t="shared" si="8"/>
        <v>100</v>
      </c>
    </row>
    <row r="496" spans="1:8" ht="15">
      <c r="A496" s="40" t="s">
        <v>603</v>
      </c>
      <c r="B496" s="39" t="s">
        <v>228</v>
      </c>
      <c r="C496" s="39" t="s">
        <v>183</v>
      </c>
      <c r="D496" s="39" t="s">
        <v>157</v>
      </c>
      <c r="E496" s="39" t="s">
        <v>73</v>
      </c>
      <c r="F496" s="42">
        <v>686160404.35</v>
      </c>
      <c r="G496" s="42">
        <v>684080305.23</v>
      </c>
      <c r="H496" s="80">
        <f t="shared" si="8"/>
        <v>99.69684943829272</v>
      </c>
    </row>
    <row r="497" spans="1:8" ht="15">
      <c r="A497" s="40" t="s">
        <v>417</v>
      </c>
      <c r="B497" s="39" t="s">
        <v>228</v>
      </c>
      <c r="C497" s="39" t="s">
        <v>184</v>
      </c>
      <c r="D497" s="39" t="s">
        <v>157</v>
      </c>
      <c r="E497" s="39" t="s">
        <v>73</v>
      </c>
      <c r="F497" s="42">
        <v>180814284.92</v>
      </c>
      <c r="G497" s="42">
        <v>180217334.89</v>
      </c>
      <c r="H497" s="80">
        <f t="shared" si="8"/>
        <v>99.66985460785683</v>
      </c>
    </row>
    <row r="498" spans="1:8" ht="45">
      <c r="A498" s="40" t="s">
        <v>434</v>
      </c>
      <c r="B498" s="39" t="s">
        <v>228</v>
      </c>
      <c r="C498" s="39" t="s">
        <v>184</v>
      </c>
      <c r="D498" s="39" t="s">
        <v>185</v>
      </c>
      <c r="E498" s="39" t="s">
        <v>73</v>
      </c>
      <c r="F498" s="42">
        <v>161306940</v>
      </c>
      <c r="G498" s="42">
        <v>161306940</v>
      </c>
      <c r="H498" s="80">
        <f t="shared" si="8"/>
        <v>100</v>
      </c>
    </row>
    <row r="499" spans="1:8" ht="45">
      <c r="A499" s="40" t="s">
        <v>360</v>
      </c>
      <c r="B499" s="39" t="s">
        <v>228</v>
      </c>
      <c r="C499" s="39" t="s">
        <v>184</v>
      </c>
      <c r="D499" s="39" t="s">
        <v>185</v>
      </c>
      <c r="E499" s="39" t="s">
        <v>279</v>
      </c>
      <c r="F499" s="42">
        <v>161306940</v>
      </c>
      <c r="G499" s="42">
        <v>161306940</v>
      </c>
      <c r="H499" s="80">
        <f t="shared" si="8"/>
        <v>100</v>
      </c>
    </row>
    <row r="500" spans="1:8" ht="15">
      <c r="A500" s="40" t="s">
        <v>361</v>
      </c>
      <c r="B500" s="39" t="s">
        <v>228</v>
      </c>
      <c r="C500" s="39" t="s">
        <v>184</v>
      </c>
      <c r="D500" s="39" t="s">
        <v>185</v>
      </c>
      <c r="E500" s="39" t="s">
        <v>278</v>
      </c>
      <c r="F500" s="42">
        <v>149801690</v>
      </c>
      <c r="G500" s="42">
        <v>149801690</v>
      </c>
      <c r="H500" s="80">
        <f t="shared" si="8"/>
        <v>100</v>
      </c>
    </row>
    <row r="501" spans="1:8" ht="15">
      <c r="A501" s="40" t="s">
        <v>386</v>
      </c>
      <c r="B501" s="39" t="s">
        <v>228</v>
      </c>
      <c r="C501" s="39" t="s">
        <v>184</v>
      </c>
      <c r="D501" s="39" t="s">
        <v>185</v>
      </c>
      <c r="E501" s="39" t="s">
        <v>284</v>
      </c>
      <c r="F501" s="42">
        <v>11505250</v>
      </c>
      <c r="G501" s="42">
        <v>11505250</v>
      </c>
      <c r="H501" s="80">
        <f t="shared" si="8"/>
        <v>100</v>
      </c>
    </row>
    <row r="502" spans="1:8" ht="30">
      <c r="A502" s="40" t="s">
        <v>435</v>
      </c>
      <c r="B502" s="39" t="s">
        <v>228</v>
      </c>
      <c r="C502" s="39" t="s">
        <v>184</v>
      </c>
      <c r="D502" s="39" t="s">
        <v>535</v>
      </c>
      <c r="E502" s="39" t="s">
        <v>73</v>
      </c>
      <c r="F502" s="42">
        <v>8503144.92</v>
      </c>
      <c r="G502" s="42">
        <v>8404454.89</v>
      </c>
      <c r="H502" s="80">
        <f t="shared" si="8"/>
        <v>98.83937024561497</v>
      </c>
    </row>
    <row r="503" spans="1:8" ht="45">
      <c r="A503" s="40" t="s">
        <v>360</v>
      </c>
      <c r="B503" s="39" t="s">
        <v>228</v>
      </c>
      <c r="C503" s="39" t="s">
        <v>184</v>
      </c>
      <c r="D503" s="39" t="s">
        <v>535</v>
      </c>
      <c r="E503" s="39" t="s">
        <v>279</v>
      </c>
      <c r="F503" s="42">
        <v>8503144.92</v>
      </c>
      <c r="G503" s="42">
        <v>8404454.89</v>
      </c>
      <c r="H503" s="80">
        <f t="shared" si="8"/>
        <v>98.83937024561497</v>
      </c>
    </row>
    <row r="504" spans="1:8" ht="15">
      <c r="A504" s="40" t="s">
        <v>361</v>
      </c>
      <c r="B504" s="39" t="s">
        <v>228</v>
      </c>
      <c r="C504" s="39" t="s">
        <v>184</v>
      </c>
      <c r="D504" s="39" t="s">
        <v>535</v>
      </c>
      <c r="E504" s="39" t="s">
        <v>278</v>
      </c>
      <c r="F504" s="42">
        <v>8157861.33</v>
      </c>
      <c r="G504" s="42">
        <v>8078803.59</v>
      </c>
      <c r="H504" s="80">
        <f t="shared" si="8"/>
        <v>99.0309011540896</v>
      </c>
    </row>
    <row r="505" spans="1:8" ht="15">
      <c r="A505" s="40" t="s">
        <v>386</v>
      </c>
      <c r="B505" s="39" t="s">
        <v>228</v>
      </c>
      <c r="C505" s="39" t="s">
        <v>184</v>
      </c>
      <c r="D505" s="39" t="s">
        <v>535</v>
      </c>
      <c r="E505" s="39" t="s">
        <v>284</v>
      </c>
      <c r="F505" s="42">
        <v>345283.59</v>
      </c>
      <c r="G505" s="42">
        <v>325651.3</v>
      </c>
      <c r="H505" s="80">
        <f t="shared" si="8"/>
        <v>94.3141549240727</v>
      </c>
    </row>
    <row r="506" spans="1:8" ht="15">
      <c r="A506" s="40" t="s">
        <v>436</v>
      </c>
      <c r="B506" s="39" t="s">
        <v>228</v>
      </c>
      <c r="C506" s="39" t="s">
        <v>184</v>
      </c>
      <c r="D506" s="39" t="s">
        <v>536</v>
      </c>
      <c r="E506" s="39" t="s">
        <v>73</v>
      </c>
      <c r="F506" s="42">
        <v>11004200</v>
      </c>
      <c r="G506" s="42">
        <v>10505940</v>
      </c>
      <c r="H506" s="80">
        <f t="shared" si="8"/>
        <v>95.47209247378274</v>
      </c>
    </row>
    <row r="507" spans="1:8" ht="45">
      <c r="A507" s="40" t="s">
        <v>360</v>
      </c>
      <c r="B507" s="39" t="s">
        <v>228</v>
      </c>
      <c r="C507" s="39" t="s">
        <v>184</v>
      </c>
      <c r="D507" s="39" t="s">
        <v>536</v>
      </c>
      <c r="E507" s="39" t="s">
        <v>279</v>
      </c>
      <c r="F507" s="42">
        <v>11004200</v>
      </c>
      <c r="G507" s="42">
        <v>10505940</v>
      </c>
      <c r="H507" s="80">
        <f t="shared" si="8"/>
        <v>95.47209247378274</v>
      </c>
    </row>
    <row r="508" spans="1:8" ht="15">
      <c r="A508" s="40" t="s">
        <v>361</v>
      </c>
      <c r="B508" s="39" t="s">
        <v>228</v>
      </c>
      <c r="C508" s="39" t="s">
        <v>184</v>
      </c>
      <c r="D508" s="39" t="s">
        <v>536</v>
      </c>
      <c r="E508" s="39" t="s">
        <v>278</v>
      </c>
      <c r="F508" s="42">
        <v>10293030</v>
      </c>
      <c r="G508" s="42">
        <v>9999240</v>
      </c>
      <c r="H508" s="80">
        <f t="shared" si="8"/>
        <v>97.14573842687722</v>
      </c>
    </row>
    <row r="509" spans="1:8" ht="15">
      <c r="A509" s="40" t="s">
        <v>386</v>
      </c>
      <c r="B509" s="39" t="s">
        <v>228</v>
      </c>
      <c r="C509" s="39" t="s">
        <v>184</v>
      </c>
      <c r="D509" s="39" t="s">
        <v>536</v>
      </c>
      <c r="E509" s="39" t="s">
        <v>284</v>
      </c>
      <c r="F509" s="42">
        <v>711170</v>
      </c>
      <c r="G509" s="42">
        <v>506700</v>
      </c>
      <c r="H509" s="80">
        <f t="shared" si="8"/>
        <v>71.24878720980918</v>
      </c>
    </row>
    <row r="510" spans="1:8" ht="15">
      <c r="A510" s="40" t="s">
        <v>418</v>
      </c>
      <c r="B510" s="39" t="s">
        <v>228</v>
      </c>
      <c r="C510" s="39" t="s">
        <v>186</v>
      </c>
      <c r="D510" s="39" t="s">
        <v>157</v>
      </c>
      <c r="E510" s="39" t="s">
        <v>73</v>
      </c>
      <c r="F510" s="42">
        <v>468772103.97</v>
      </c>
      <c r="G510" s="42">
        <v>468073180.47</v>
      </c>
      <c r="H510" s="80">
        <f t="shared" si="8"/>
        <v>99.85090335067278</v>
      </c>
    </row>
    <row r="511" spans="1:8" ht="105">
      <c r="A511" s="40" t="s">
        <v>437</v>
      </c>
      <c r="B511" s="39" t="s">
        <v>228</v>
      </c>
      <c r="C511" s="39" t="s">
        <v>186</v>
      </c>
      <c r="D511" s="39" t="s">
        <v>187</v>
      </c>
      <c r="E511" s="39" t="s">
        <v>73</v>
      </c>
      <c r="F511" s="42">
        <v>350493525</v>
      </c>
      <c r="G511" s="42">
        <v>350493525</v>
      </c>
      <c r="H511" s="80">
        <f t="shared" si="8"/>
        <v>100</v>
      </c>
    </row>
    <row r="512" spans="1:8" ht="45">
      <c r="A512" s="40" t="s">
        <v>360</v>
      </c>
      <c r="B512" s="39" t="s">
        <v>228</v>
      </c>
      <c r="C512" s="39" t="s">
        <v>186</v>
      </c>
      <c r="D512" s="39" t="s">
        <v>187</v>
      </c>
      <c r="E512" s="39" t="s">
        <v>279</v>
      </c>
      <c r="F512" s="42">
        <v>350493525</v>
      </c>
      <c r="G512" s="42">
        <v>350493525</v>
      </c>
      <c r="H512" s="80">
        <f t="shared" si="8"/>
        <v>100</v>
      </c>
    </row>
    <row r="513" spans="1:8" ht="15">
      <c r="A513" s="40" t="s">
        <v>361</v>
      </c>
      <c r="B513" s="39" t="s">
        <v>228</v>
      </c>
      <c r="C513" s="39" t="s">
        <v>186</v>
      </c>
      <c r="D513" s="39" t="s">
        <v>187</v>
      </c>
      <c r="E513" s="39" t="s">
        <v>278</v>
      </c>
      <c r="F513" s="42">
        <v>350493525</v>
      </c>
      <c r="G513" s="42">
        <v>350493525</v>
      </c>
      <c r="H513" s="80">
        <f t="shared" si="8"/>
        <v>100</v>
      </c>
    </row>
    <row r="514" spans="1:8" ht="15">
      <c r="A514" s="40" t="s">
        <v>438</v>
      </c>
      <c r="B514" s="39" t="s">
        <v>228</v>
      </c>
      <c r="C514" s="39" t="s">
        <v>186</v>
      </c>
      <c r="D514" s="39" t="s">
        <v>541</v>
      </c>
      <c r="E514" s="39" t="s">
        <v>73</v>
      </c>
      <c r="F514" s="42">
        <v>79621451.95</v>
      </c>
      <c r="G514" s="42">
        <v>79506840.05</v>
      </c>
      <c r="H514" s="80">
        <f t="shared" si="8"/>
        <v>99.85605399400154</v>
      </c>
    </row>
    <row r="515" spans="1:8" ht="45">
      <c r="A515" s="40" t="s">
        <v>360</v>
      </c>
      <c r="B515" s="39" t="s">
        <v>228</v>
      </c>
      <c r="C515" s="39" t="s">
        <v>186</v>
      </c>
      <c r="D515" s="39" t="s">
        <v>541</v>
      </c>
      <c r="E515" s="39" t="s">
        <v>279</v>
      </c>
      <c r="F515" s="42">
        <v>79621451.95</v>
      </c>
      <c r="G515" s="42">
        <v>79506840.05</v>
      </c>
      <c r="H515" s="80">
        <f aca="true" t="shared" si="9" ref="H515:H575">G515/F515*100</f>
        <v>99.85605399400154</v>
      </c>
    </row>
    <row r="516" spans="1:8" ht="15">
      <c r="A516" s="40" t="s">
        <v>361</v>
      </c>
      <c r="B516" s="39" t="s">
        <v>228</v>
      </c>
      <c r="C516" s="39" t="s">
        <v>186</v>
      </c>
      <c r="D516" s="39" t="s">
        <v>541</v>
      </c>
      <c r="E516" s="39" t="s">
        <v>278</v>
      </c>
      <c r="F516" s="42">
        <v>79621451.95</v>
      </c>
      <c r="G516" s="42">
        <v>79506840.05</v>
      </c>
      <c r="H516" s="80">
        <f t="shared" si="9"/>
        <v>99.85605399400154</v>
      </c>
    </row>
    <row r="517" spans="1:8" ht="75">
      <c r="A517" s="40" t="s">
        <v>764</v>
      </c>
      <c r="B517" s="39" t="s">
        <v>228</v>
      </c>
      <c r="C517" s="39" t="s">
        <v>186</v>
      </c>
      <c r="D517" s="39" t="s">
        <v>188</v>
      </c>
      <c r="E517" s="39" t="s">
        <v>73</v>
      </c>
      <c r="F517" s="42">
        <v>818900.18</v>
      </c>
      <c r="G517" s="42">
        <v>815319</v>
      </c>
      <c r="H517" s="80">
        <f t="shared" si="9"/>
        <v>99.56268418453638</v>
      </c>
    </row>
    <row r="518" spans="1:8" ht="45">
      <c r="A518" s="40" t="s">
        <v>360</v>
      </c>
      <c r="B518" s="39" t="s">
        <v>228</v>
      </c>
      <c r="C518" s="39" t="s">
        <v>186</v>
      </c>
      <c r="D518" s="39" t="s">
        <v>188</v>
      </c>
      <c r="E518" s="39" t="s">
        <v>279</v>
      </c>
      <c r="F518" s="42">
        <v>818900.18</v>
      </c>
      <c r="G518" s="42">
        <v>815319</v>
      </c>
      <c r="H518" s="80">
        <f t="shared" si="9"/>
        <v>99.56268418453638</v>
      </c>
    </row>
    <row r="519" spans="1:8" ht="15">
      <c r="A519" s="40" t="s">
        <v>361</v>
      </c>
      <c r="B519" s="39" t="s">
        <v>228</v>
      </c>
      <c r="C519" s="39" t="s">
        <v>186</v>
      </c>
      <c r="D519" s="39" t="s">
        <v>188</v>
      </c>
      <c r="E519" s="39" t="s">
        <v>278</v>
      </c>
      <c r="F519" s="42">
        <v>818900.18</v>
      </c>
      <c r="G519" s="42">
        <v>815319</v>
      </c>
      <c r="H519" s="80">
        <f t="shared" si="9"/>
        <v>99.56268418453638</v>
      </c>
    </row>
    <row r="520" spans="1:8" ht="45">
      <c r="A520" s="40" t="s">
        <v>765</v>
      </c>
      <c r="B520" s="39" t="s">
        <v>228</v>
      </c>
      <c r="C520" s="39" t="s">
        <v>186</v>
      </c>
      <c r="D520" s="39" t="s">
        <v>698</v>
      </c>
      <c r="E520" s="39" t="s">
        <v>73</v>
      </c>
      <c r="F520" s="42">
        <v>24096942.09</v>
      </c>
      <c r="G520" s="42">
        <v>24096942.09</v>
      </c>
      <c r="H520" s="80">
        <f t="shared" si="9"/>
        <v>100</v>
      </c>
    </row>
    <row r="521" spans="1:8" ht="45">
      <c r="A521" s="40" t="s">
        <v>360</v>
      </c>
      <c r="B521" s="39" t="s">
        <v>228</v>
      </c>
      <c r="C521" s="39" t="s">
        <v>186</v>
      </c>
      <c r="D521" s="39" t="s">
        <v>698</v>
      </c>
      <c r="E521" s="39" t="s">
        <v>279</v>
      </c>
      <c r="F521" s="42">
        <v>24096942.09</v>
      </c>
      <c r="G521" s="42">
        <v>24096942.09</v>
      </c>
      <c r="H521" s="80">
        <f t="shared" si="9"/>
        <v>100</v>
      </c>
    </row>
    <row r="522" spans="1:8" ht="15">
      <c r="A522" s="40" t="s">
        <v>361</v>
      </c>
      <c r="B522" s="39" t="s">
        <v>228</v>
      </c>
      <c r="C522" s="39" t="s">
        <v>186</v>
      </c>
      <c r="D522" s="39" t="s">
        <v>698</v>
      </c>
      <c r="E522" s="39" t="s">
        <v>278</v>
      </c>
      <c r="F522" s="42">
        <v>24096942.09</v>
      </c>
      <c r="G522" s="42">
        <v>24096942.09</v>
      </c>
      <c r="H522" s="80">
        <f t="shared" si="9"/>
        <v>100</v>
      </c>
    </row>
    <row r="523" spans="1:8" ht="15">
      <c r="A523" s="40" t="s">
        <v>436</v>
      </c>
      <c r="B523" s="39" t="s">
        <v>228</v>
      </c>
      <c r="C523" s="39" t="s">
        <v>186</v>
      </c>
      <c r="D523" s="39" t="s">
        <v>536</v>
      </c>
      <c r="E523" s="39" t="s">
        <v>73</v>
      </c>
      <c r="F523" s="42">
        <v>9194493.1</v>
      </c>
      <c r="G523" s="42">
        <v>8613762.68</v>
      </c>
      <c r="H523" s="80">
        <f t="shared" si="9"/>
        <v>93.68393217892567</v>
      </c>
    </row>
    <row r="524" spans="1:8" ht="45">
      <c r="A524" s="40" t="s">
        <v>360</v>
      </c>
      <c r="B524" s="39" t="s">
        <v>228</v>
      </c>
      <c r="C524" s="39" t="s">
        <v>186</v>
      </c>
      <c r="D524" s="39" t="s">
        <v>536</v>
      </c>
      <c r="E524" s="39" t="s">
        <v>279</v>
      </c>
      <c r="F524" s="42">
        <v>9194493.1</v>
      </c>
      <c r="G524" s="42">
        <v>8613762.68</v>
      </c>
      <c r="H524" s="80">
        <f t="shared" si="9"/>
        <v>93.68393217892567</v>
      </c>
    </row>
    <row r="525" spans="1:8" ht="15">
      <c r="A525" s="40" t="s">
        <v>361</v>
      </c>
      <c r="B525" s="39" t="s">
        <v>228</v>
      </c>
      <c r="C525" s="39" t="s">
        <v>186</v>
      </c>
      <c r="D525" s="39" t="s">
        <v>536</v>
      </c>
      <c r="E525" s="39" t="s">
        <v>278</v>
      </c>
      <c r="F525" s="42">
        <v>9194493.1</v>
      </c>
      <c r="G525" s="42">
        <v>8613762.68</v>
      </c>
      <c r="H525" s="80">
        <f t="shared" si="9"/>
        <v>93.68393217892567</v>
      </c>
    </row>
    <row r="526" spans="1:10" ht="60">
      <c r="A526" s="40" t="s">
        <v>439</v>
      </c>
      <c r="B526" s="39" t="s">
        <v>228</v>
      </c>
      <c r="C526" s="39" t="s">
        <v>186</v>
      </c>
      <c r="D526" s="39" t="s">
        <v>542</v>
      </c>
      <c r="E526" s="39" t="s">
        <v>73</v>
      </c>
      <c r="F526" s="42">
        <v>78120</v>
      </c>
      <c r="G526" s="42">
        <v>78120</v>
      </c>
      <c r="H526" s="80">
        <f t="shared" si="9"/>
        <v>100</v>
      </c>
      <c r="J526" s="45"/>
    </row>
    <row r="527" spans="1:8" ht="45">
      <c r="A527" s="40" t="s">
        <v>360</v>
      </c>
      <c r="B527" s="39" t="s">
        <v>228</v>
      </c>
      <c r="C527" s="39" t="s">
        <v>186</v>
      </c>
      <c r="D527" s="39" t="s">
        <v>542</v>
      </c>
      <c r="E527" s="39" t="s">
        <v>279</v>
      </c>
      <c r="F527" s="42">
        <v>78120</v>
      </c>
      <c r="G527" s="42">
        <v>78120</v>
      </c>
      <c r="H527" s="80">
        <f t="shared" si="9"/>
        <v>100</v>
      </c>
    </row>
    <row r="528" spans="1:8" ht="15">
      <c r="A528" s="40" t="s">
        <v>361</v>
      </c>
      <c r="B528" s="39" t="s">
        <v>228</v>
      </c>
      <c r="C528" s="39" t="s">
        <v>186</v>
      </c>
      <c r="D528" s="39" t="s">
        <v>542</v>
      </c>
      <c r="E528" s="39" t="s">
        <v>278</v>
      </c>
      <c r="F528" s="42">
        <v>78120</v>
      </c>
      <c r="G528" s="42">
        <v>78120</v>
      </c>
      <c r="H528" s="80">
        <f t="shared" si="9"/>
        <v>100</v>
      </c>
    </row>
    <row r="529" spans="1:8" ht="60">
      <c r="A529" s="40" t="s">
        <v>766</v>
      </c>
      <c r="B529" s="39" t="s">
        <v>228</v>
      </c>
      <c r="C529" s="39" t="s">
        <v>186</v>
      </c>
      <c r="D529" s="39" t="s">
        <v>700</v>
      </c>
      <c r="E529" s="39" t="s">
        <v>73</v>
      </c>
      <c r="F529" s="42">
        <v>4468671.65</v>
      </c>
      <c r="G529" s="42">
        <v>4468671.65</v>
      </c>
      <c r="H529" s="80">
        <f t="shared" si="9"/>
        <v>100</v>
      </c>
    </row>
    <row r="530" spans="1:8" ht="45">
      <c r="A530" s="40" t="s">
        <v>360</v>
      </c>
      <c r="B530" s="39" t="s">
        <v>228</v>
      </c>
      <c r="C530" s="39" t="s">
        <v>186</v>
      </c>
      <c r="D530" s="39" t="s">
        <v>700</v>
      </c>
      <c r="E530" s="39" t="s">
        <v>279</v>
      </c>
      <c r="F530" s="42">
        <v>4468671.65</v>
      </c>
      <c r="G530" s="42">
        <v>4468671.65</v>
      </c>
      <c r="H530" s="80">
        <f t="shared" si="9"/>
        <v>100</v>
      </c>
    </row>
    <row r="531" spans="1:8" ht="15">
      <c r="A531" s="40" t="s">
        <v>361</v>
      </c>
      <c r="B531" s="39" t="s">
        <v>228</v>
      </c>
      <c r="C531" s="39" t="s">
        <v>186</v>
      </c>
      <c r="D531" s="39" t="s">
        <v>700</v>
      </c>
      <c r="E531" s="39" t="s">
        <v>278</v>
      </c>
      <c r="F531" s="42">
        <v>4468671.65</v>
      </c>
      <c r="G531" s="42">
        <v>4468671.65</v>
      </c>
      <c r="H531" s="80">
        <f t="shared" si="9"/>
        <v>100</v>
      </c>
    </row>
    <row r="532" spans="1:8" ht="15">
      <c r="A532" s="40" t="s">
        <v>358</v>
      </c>
      <c r="B532" s="39" t="s">
        <v>228</v>
      </c>
      <c r="C532" s="39" t="s">
        <v>324</v>
      </c>
      <c r="D532" s="39" t="s">
        <v>157</v>
      </c>
      <c r="E532" s="39" t="s">
        <v>73</v>
      </c>
      <c r="F532" s="42">
        <v>6131233.58</v>
      </c>
      <c r="G532" s="42">
        <v>6117645.87</v>
      </c>
      <c r="H532" s="80">
        <f t="shared" si="9"/>
        <v>99.77838537999396</v>
      </c>
    </row>
    <row r="533" spans="1:8" ht="15">
      <c r="A533" s="40" t="s">
        <v>362</v>
      </c>
      <c r="B533" s="39" t="s">
        <v>228</v>
      </c>
      <c r="C533" s="39" t="s">
        <v>324</v>
      </c>
      <c r="D533" s="39" t="s">
        <v>543</v>
      </c>
      <c r="E533" s="39" t="s">
        <v>73</v>
      </c>
      <c r="F533" s="42">
        <v>5745983.58</v>
      </c>
      <c r="G533" s="42">
        <v>5732395.87</v>
      </c>
      <c r="H533" s="80">
        <f t="shared" si="9"/>
        <v>99.76352682163426</v>
      </c>
    </row>
    <row r="534" spans="1:8" ht="45">
      <c r="A534" s="40" t="s">
        <v>360</v>
      </c>
      <c r="B534" s="39" t="s">
        <v>228</v>
      </c>
      <c r="C534" s="39" t="s">
        <v>324</v>
      </c>
      <c r="D534" s="39" t="s">
        <v>543</v>
      </c>
      <c r="E534" s="39" t="s">
        <v>279</v>
      </c>
      <c r="F534" s="42">
        <v>5745983.58</v>
      </c>
      <c r="G534" s="42">
        <v>5732395.87</v>
      </c>
      <c r="H534" s="80">
        <f t="shared" si="9"/>
        <v>99.76352682163426</v>
      </c>
    </row>
    <row r="535" spans="1:8" ht="15">
      <c r="A535" s="40" t="s">
        <v>361</v>
      </c>
      <c r="B535" s="39" t="s">
        <v>228</v>
      </c>
      <c r="C535" s="39" t="s">
        <v>324</v>
      </c>
      <c r="D535" s="39" t="s">
        <v>543</v>
      </c>
      <c r="E535" s="39" t="s">
        <v>278</v>
      </c>
      <c r="F535" s="42">
        <v>5745983.58</v>
      </c>
      <c r="G535" s="42">
        <v>5732395.87</v>
      </c>
      <c r="H535" s="80">
        <f t="shared" si="9"/>
        <v>99.76352682163426</v>
      </c>
    </row>
    <row r="536" spans="1:8" ht="30">
      <c r="A536" s="40" t="s">
        <v>387</v>
      </c>
      <c r="B536" s="39" t="s">
        <v>228</v>
      </c>
      <c r="C536" s="39" t="s">
        <v>324</v>
      </c>
      <c r="D536" s="39" t="s">
        <v>701</v>
      </c>
      <c r="E536" s="39" t="s">
        <v>73</v>
      </c>
      <c r="F536" s="42">
        <v>385250</v>
      </c>
      <c r="G536" s="42">
        <v>385250</v>
      </c>
      <c r="H536" s="80">
        <f t="shared" si="9"/>
        <v>100</v>
      </c>
    </row>
    <row r="537" spans="1:8" ht="45">
      <c r="A537" s="40" t="s">
        <v>360</v>
      </c>
      <c r="B537" s="39" t="s">
        <v>228</v>
      </c>
      <c r="C537" s="39" t="s">
        <v>324</v>
      </c>
      <c r="D537" s="39" t="s">
        <v>701</v>
      </c>
      <c r="E537" s="39" t="s">
        <v>279</v>
      </c>
      <c r="F537" s="42">
        <v>385250</v>
      </c>
      <c r="G537" s="42">
        <v>385250</v>
      </c>
      <c r="H537" s="80">
        <f t="shared" si="9"/>
        <v>100</v>
      </c>
    </row>
    <row r="538" spans="1:8" ht="15">
      <c r="A538" s="40" t="s">
        <v>361</v>
      </c>
      <c r="B538" s="39" t="s">
        <v>228</v>
      </c>
      <c r="C538" s="39" t="s">
        <v>324</v>
      </c>
      <c r="D538" s="39" t="s">
        <v>701</v>
      </c>
      <c r="E538" s="39" t="s">
        <v>278</v>
      </c>
      <c r="F538" s="42">
        <v>385250</v>
      </c>
      <c r="G538" s="42">
        <v>385250</v>
      </c>
      <c r="H538" s="80">
        <f t="shared" si="9"/>
        <v>100</v>
      </c>
    </row>
    <row r="539" spans="1:8" ht="15">
      <c r="A539" s="40" t="s">
        <v>604</v>
      </c>
      <c r="B539" s="39" t="s">
        <v>228</v>
      </c>
      <c r="C539" s="39" t="s">
        <v>189</v>
      </c>
      <c r="D539" s="39" t="s">
        <v>157</v>
      </c>
      <c r="E539" s="39" t="s">
        <v>73</v>
      </c>
      <c r="F539" s="42">
        <v>2096640</v>
      </c>
      <c r="G539" s="42">
        <v>2096640</v>
      </c>
      <c r="H539" s="80">
        <f t="shared" si="9"/>
        <v>100</v>
      </c>
    </row>
    <row r="540" spans="1:8" ht="30">
      <c r="A540" s="40" t="s">
        <v>637</v>
      </c>
      <c r="B540" s="39" t="s">
        <v>228</v>
      </c>
      <c r="C540" s="39" t="s">
        <v>189</v>
      </c>
      <c r="D540" s="39" t="s">
        <v>192</v>
      </c>
      <c r="E540" s="39" t="s">
        <v>73</v>
      </c>
      <c r="F540" s="42">
        <v>2096640</v>
      </c>
      <c r="G540" s="42">
        <v>2096640</v>
      </c>
      <c r="H540" s="80">
        <f t="shared" si="9"/>
        <v>100</v>
      </c>
    </row>
    <row r="541" spans="1:8" ht="45">
      <c r="A541" s="40" t="s">
        <v>360</v>
      </c>
      <c r="B541" s="39" t="s">
        <v>228</v>
      </c>
      <c r="C541" s="39" t="s">
        <v>189</v>
      </c>
      <c r="D541" s="39" t="s">
        <v>192</v>
      </c>
      <c r="E541" s="39" t="s">
        <v>279</v>
      </c>
      <c r="F541" s="42">
        <v>2096640</v>
      </c>
      <c r="G541" s="42">
        <v>2096640</v>
      </c>
      <c r="H541" s="80">
        <f t="shared" si="9"/>
        <v>100</v>
      </c>
    </row>
    <row r="542" spans="1:8" ht="15">
      <c r="A542" s="40" t="s">
        <v>361</v>
      </c>
      <c r="B542" s="39" t="s">
        <v>228</v>
      </c>
      <c r="C542" s="39" t="s">
        <v>189</v>
      </c>
      <c r="D542" s="39" t="s">
        <v>192</v>
      </c>
      <c r="E542" s="39" t="s">
        <v>278</v>
      </c>
      <c r="F542" s="42">
        <v>2096640</v>
      </c>
      <c r="G542" s="42">
        <v>2096640</v>
      </c>
      <c r="H542" s="80">
        <f t="shared" si="9"/>
        <v>100</v>
      </c>
    </row>
    <row r="543" spans="1:8" ht="15">
      <c r="A543" s="40" t="s">
        <v>366</v>
      </c>
      <c r="B543" s="39" t="s">
        <v>228</v>
      </c>
      <c r="C543" s="39" t="s">
        <v>191</v>
      </c>
      <c r="D543" s="39" t="s">
        <v>157</v>
      </c>
      <c r="E543" s="39" t="s">
        <v>73</v>
      </c>
      <c r="F543" s="42">
        <v>28346141.88</v>
      </c>
      <c r="G543" s="42">
        <v>27575504</v>
      </c>
      <c r="H543" s="80">
        <f t="shared" si="9"/>
        <v>97.28133061895194</v>
      </c>
    </row>
    <row r="544" spans="1:8" ht="75">
      <c r="A544" s="40" t="s">
        <v>730</v>
      </c>
      <c r="B544" s="39" t="s">
        <v>228</v>
      </c>
      <c r="C544" s="39" t="s">
        <v>191</v>
      </c>
      <c r="D544" s="39" t="s">
        <v>704</v>
      </c>
      <c r="E544" s="39" t="s">
        <v>73</v>
      </c>
      <c r="F544" s="42">
        <v>52080</v>
      </c>
      <c r="G544" s="42">
        <v>52080</v>
      </c>
      <c r="H544" s="80">
        <f t="shared" si="9"/>
        <v>100</v>
      </c>
    </row>
    <row r="545" spans="1:8" ht="90">
      <c r="A545" s="40" t="s">
        <v>332</v>
      </c>
      <c r="B545" s="39" t="s">
        <v>228</v>
      </c>
      <c r="C545" s="39" t="s">
        <v>191</v>
      </c>
      <c r="D545" s="39" t="s">
        <v>704</v>
      </c>
      <c r="E545" s="39" t="s">
        <v>267</v>
      </c>
      <c r="F545" s="42">
        <v>52080</v>
      </c>
      <c r="G545" s="42">
        <v>52080</v>
      </c>
      <c r="H545" s="80">
        <f t="shared" si="9"/>
        <v>100</v>
      </c>
    </row>
    <row r="546" spans="1:8" ht="30">
      <c r="A546" s="40" t="s">
        <v>333</v>
      </c>
      <c r="B546" s="39" t="s">
        <v>228</v>
      </c>
      <c r="C546" s="39" t="s">
        <v>191</v>
      </c>
      <c r="D546" s="39" t="s">
        <v>704</v>
      </c>
      <c r="E546" s="39" t="s">
        <v>268</v>
      </c>
      <c r="F546" s="42">
        <v>52080</v>
      </c>
      <c r="G546" s="42">
        <v>52080</v>
      </c>
      <c r="H546" s="80">
        <f t="shared" si="9"/>
        <v>100</v>
      </c>
    </row>
    <row r="547" spans="1:8" ht="45">
      <c r="A547" s="40" t="s">
        <v>378</v>
      </c>
      <c r="B547" s="39" t="s">
        <v>228</v>
      </c>
      <c r="C547" s="39" t="s">
        <v>191</v>
      </c>
      <c r="D547" s="39" t="s">
        <v>551</v>
      </c>
      <c r="E547" s="39" t="s">
        <v>73</v>
      </c>
      <c r="F547" s="42">
        <v>2662642.37</v>
      </c>
      <c r="G547" s="42">
        <v>2653297.51</v>
      </c>
      <c r="H547" s="80">
        <f t="shared" si="9"/>
        <v>99.64903810946265</v>
      </c>
    </row>
    <row r="548" spans="1:8" ht="90">
      <c r="A548" s="40" t="s">
        <v>332</v>
      </c>
      <c r="B548" s="39" t="s">
        <v>228</v>
      </c>
      <c r="C548" s="39" t="s">
        <v>191</v>
      </c>
      <c r="D548" s="39" t="s">
        <v>551</v>
      </c>
      <c r="E548" s="39" t="s">
        <v>267</v>
      </c>
      <c r="F548" s="42">
        <v>2662642.37</v>
      </c>
      <c r="G548" s="42">
        <v>2653297.51</v>
      </c>
      <c r="H548" s="80">
        <f t="shared" si="9"/>
        <v>99.64903810946265</v>
      </c>
    </row>
    <row r="549" spans="1:8" ht="30">
      <c r="A549" s="40" t="s">
        <v>333</v>
      </c>
      <c r="B549" s="39" t="s">
        <v>228</v>
      </c>
      <c r="C549" s="39" t="s">
        <v>191</v>
      </c>
      <c r="D549" s="39" t="s">
        <v>551</v>
      </c>
      <c r="E549" s="39" t="s">
        <v>268</v>
      </c>
      <c r="F549" s="42">
        <v>2662642.37</v>
      </c>
      <c r="G549" s="42">
        <v>2653297.51</v>
      </c>
      <c r="H549" s="80">
        <f t="shared" si="9"/>
        <v>99.64903810946265</v>
      </c>
    </row>
    <row r="550" spans="1:8" ht="45">
      <c r="A550" s="40" t="s">
        <v>440</v>
      </c>
      <c r="B550" s="39" t="s">
        <v>228</v>
      </c>
      <c r="C550" s="39" t="s">
        <v>191</v>
      </c>
      <c r="D550" s="39" t="s">
        <v>552</v>
      </c>
      <c r="E550" s="39" t="s">
        <v>73</v>
      </c>
      <c r="F550" s="42">
        <v>4034656.22</v>
      </c>
      <c r="G550" s="42">
        <v>3866473.14</v>
      </c>
      <c r="H550" s="80">
        <f t="shared" si="9"/>
        <v>95.83153877729885</v>
      </c>
    </row>
    <row r="551" spans="1:8" ht="90">
      <c r="A551" s="40" t="s">
        <v>332</v>
      </c>
      <c r="B551" s="39" t="s">
        <v>228</v>
      </c>
      <c r="C551" s="39" t="s">
        <v>191</v>
      </c>
      <c r="D551" s="39" t="s">
        <v>552</v>
      </c>
      <c r="E551" s="39" t="s">
        <v>267</v>
      </c>
      <c r="F551" s="42">
        <v>3844263.7</v>
      </c>
      <c r="G551" s="42">
        <v>3695187.12</v>
      </c>
      <c r="H551" s="80">
        <f t="shared" si="9"/>
        <v>96.1221031741397</v>
      </c>
    </row>
    <row r="552" spans="1:8" ht="30">
      <c r="A552" s="40" t="s">
        <v>376</v>
      </c>
      <c r="B552" s="39" t="s">
        <v>228</v>
      </c>
      <c r="C552" s="39" t="s">
        <v>191</v>
      </c>
      <c r="D552" s="39" t="s">
        <v>552</v>
      </c>
      <c r="E552" s="39" t="s">
        <v>277</v>
      </c>
      <c r="F552" s="42">
        <v>3844263.7</v>
      </c>
      <c r="G552" s="42">
        <v>3695187.12</v>
      </c>
      <c r="H552" s="80">
        <f t="shared" si="9"/>
        <v>96.1221031741397</v>
      </c>
    </row>
    <row r="553" spans="1:8" ht="45">
      <c r="A553" s="40" t="s">
        <v>334</v>
      </c>
      <c r="B553" s="39" t="s">
        <v>228</v>
      </c>
      <c r="C553" s="39" t="s">
        <v>191</v>
      </c>
      <c r="D553" s="39" t="s">
        <v>552</v>
      </c>
      <c r="E553" s="39" t="s">
        <v>269</v>
      </c>
      <c r="F553" s="42">
        <v>190392.52</v>
      </c>
      <c r="G553" s="42">
        <v>171286.02</v>
      </c>
      <c r="H553" s="80">
        <f t="shared" si="9"/>
        <v>89.96467928466939</v>
      </c>
    </row>
    <row r="554" spans="1:8" ht="45">
      <c r="A554" s="40" t="s">
        <v>335</v>
      </c>
      <c r="B554" s="39" t="s">
        <v>228</v>
      </c>
      <c r="C554" s="39" t="s">
        <v>191</v>
      </c>
      <c r="D554" s="39" t="s">
        <v>552</v>
      </c>
      <c r="E554" s="39" t="s">
        <v>270</v>
      </c>
      <c r="F554" s="42">
        <v>190392.52</v>
      </c>
      <c r="G554" s="42">
        <v>171286.02</v>
      </c>
      <c r="H554" s="80">
        <f t="shared" si="9"/>
        <v>89.96467928466939</v>
      </c>
    </row>
    <row r="555" spans="1:8" ht="60">
      <c r="A555" s="40" t="s">
        <v>442</v>
      </c>
      <c r="B555" s="39" t="s">
        <v>228</v>
      </c>
      <c r="C555" s="39" t="s">
        <v>191</v>
      </c>
      <c r="D555" s="39" t="s">
        <v>553</v>
      </c>
      <c r="E555" s="39" t="s">
        <v>73</v>
      </c>
      <c r="F555" s="42">
        <v>764000</v>
      </c>
      <c r="G555" s="42">
        <v>760600</v>
      </c>
      <c r="H555" s="80">
        <f t="shared" si="9"/>
        <v>99.55497382198953</v>
      </c>
    </row>
    <row r="556" spans="1:8" ht="90">
      <c r="A556" s="40" t="s">
        <v>332</v>
      </c>
      <c r="B556" s="39" t="s">
        <v>228</v>
      </c>
      <c r="C556" s="39" t="s">
        <v>191</v>
      </c>
      <c r="D556" s="39" t="s">
        <v>553</v>
      </c>
      <c r="E556" s="39" t="s">
        <v>267</v>
      </c>
      <c r="F556" s="42">
        <v>4000</v>
      </c>
      <c r="G556" s="42">
        <v>600</v>
      </c>
      <c r="H556" s="80">
        <f t="shared" si="9"/>
        <v>15</v>
      </c>
    </row>
    <row r="557" spans="1:8" ht="30">
      <c r="A557" s="40" t="s">
        <v>376</v>
      </c>
      <c r="B557" s="39" t="s">
        <v>228</v>
      </c>
      <c r="C557" s="39" t="s">
        <v>191</v>
      </c>
      <c r="D557" s="39" t="s">
        <v>553</v>
      </c>
      <c r="E557" s="39" t="s">
        <v>277</v>
      </c>
      <c r="F557" s="42">
        <v>4000</v>
      </c>
      <c r="G557" s="42">
        <v>600</v>
      </c>
      <c r="H557" s="80">
        <f t="shared" si="9"/>
        <v>15</v>
      </c>
    </row>
    <row r="558" spans="1:8" ht="45">
      <c r="A558" s="40" t="s">
        <v>334</v>
      </c>
      <c r="B558" s="39" t="s">
        <v>228</v>
      </c>
      <c r="C558" s="39" t="s">
        <v>191</v>
      </c>
      <c r="D558" s="39" t="s">
        <v>553</v>
      </c>
      <c r="E558" s="39" t="s">
        <v>269</v>
      </c>
      <c r="F558" s="42">
        <v>760000</v>
      </c>
      <c r="G558" s="42">
        <v>760000</v>
      </c>
      <c r="H558" s="80">
        <f t="shared" si="9"/>
        <v>100</v>
      </c>
    </row>
    <row r="559" spans="1:8" ht="45">
      <c r="A559" s="40" t="s">
        <v>335</v>
      </c>
      <c r="B559" s="39" t="s">
        <v>228</v>
      </c>
      <c r="C559" s="39" t="s">
        <v>191</v>
      </c>
      <c r="D559" s="39" t="s">
        <v>553</v>
      </c>
      <c r="E559" s="39" t="s">
        <v>270</v>
      </c>
      <c r="F559" s="42">
        <v>760000</v>
      </c>
      <c r="G559" s="42">
        <v>760000</v>
      </c>
      <c r="H559" s="80">
        <f t="shared" si="9"/>
        <v>100</v>
      </c>
    </row>
    <row r="560" spans="1:8" ht="30">
      <c r="A560" s="40" t="s">
        <v>363</v>
      </c>
      <c r="B560" s="39" t="s">
        <v>228</v>
      </c>
      <c r="C560" s="39" t="s">
        <v>191</v>
      </c>
      <c r="D560" s="39" t="s">
        <v>554</v>
      </c>
      <c r="E560" s="39" t="s">
        <v>73</v>
      </c>
      <c r="F560" s="42">
        <v>236188.6</v>
      </c>
      <c r="G560" s="42">
        <v>236188.6</v>
      </c>
      <c r="H560" s="80">
        <f t="shared" si="9"/>
        <v>100</v>
      </c>
    </row>
    <row r="561" spans="1:8" ht="90">
      <c r="A561" s="40" t="s">
        <v>332</v>
      </c>
      <c r="B561" s="39" t="s">
        <v>228</v>
      </c>
      <c r="C561" s="39" t="s">
        <v>191</v>
      </c>
      <c r="D561" s="39" t="s">
        <v>554</v>
      </c>
      <c r="E561" s="39" t="s">
        <v>267</v>
      </c>
      <c r="F561" s="42">
        <v>100750</v>
      </c>
      <c r="G561" s="42">
        <v>100750</v>
      </c>
      <c r="H561" s="80">
        <f t="shared" si="9"/>
        <v>100</v>
      </c>
    </row>
    <row r="562" spans="1:8" ht="30">
      <c r="A562" s="40" t="s">
        <v>376</v>
      </c>
      <c r="B562" s="39" t="s">
        <v>228</v>
      </c>
      <c r="C562" s="39" t="s">
        <v>191</v>
      </c>
      <c r="D562" s="39" t="s">
        <v>554</v>
      </c>
      <c r="E562" s="39" t="s">
        <v>277</v>
      </c>
      <c r="F562" s="42">
        <v>100750</v>
      </c>
      <c r="G562" s="42">
        <v>100750</v>
      </c>
      <c r="H562" s="80">
        <f t="shared" si="9"/>
        <v>100</v>
      </c>
    </row>
    <row r="563" spans="1:8" ht="45">
      <c r="A563" s="40" t="s">
        <v>334</v>
      </c>
      <c r="B563" s="39" t="s">
        <v>228</v>
      </c>
      <c r="C563" s="39" t="s">
        <v>191</v>
      </c>
      <c r="D563" s="39" t="s">
        <v>554</v>
      </c>
      <c r="E563" s="39" t="s">
        <v>269</v>
      </c>
      <c r="F563" s="42">
        <v>135438.6</v>
      </c>
      <c r="G563" s="42">
        <v>135438.6</v>
      </c>
      <c r="H563" s="80">
        <f t="shared" si="9"/>
        <v>100</v>
      </c>
    </row>
    <row r="564" spans="1:8" ht="45">
      <c r="A564" s="40" t="s">
        <v>335</v>
      </c>
      <c r="B564" s="39" t="s">
        <v>228</v>
      </c>
      <c r="C564" s="39" t="s">
        <v>191</v>
      </c>
      <c r="D564" s="39" t="s">
        <v>554</v>
      </c>
      <c r="E564" s="39" t="s">
        <v>270</v>
      </c>
      <c r="F564" s="42">
        <v>135438.6</v>
      </c>
      <c r="G564" s="42">
        <v>135438.6</v>
      </c>
      <c r="H564" s="80">
        <f t="shared" si="9"/>
        <v>100</v>
      </c>
    </row>
    <row r="565" spans="1:8" ht="15">
      <c r="A565" s="40" t="s">
        <v>605</v>
      </c>
      <c r="B565" s="39" t="s">
        <v>228</v>
      </c>
      <c r="C565" s="39" t="s">
        <v>191</v>
      </c>
      <c r="D565" s="39" t="s">
        <v>555</v>
      </c>
      <c r="E565" s="39" t="s">
        <v>73</v>
      </c>
      <c r="F565" s="42">
        <v>417200</v>
      </c>
      <c r="G565" s="42">
        <v>417200</v>
      </c>
      <c r="H565" s="80">
        <f t="shared" si="9"/>
        <v>100</v>
      </c>
    </row>
    <row r="566" spans="1:8" ht="30">
      <c r="A566" s="40" t="s">
        <v>364</v>
      </c>
      <c r="B566" s="39" t="s">
        <v>228</v>
      </c>
      <c r="C566" s="39" t="s">
        <v>191</v>
      </c>
      <c r="D566" s="39" t="s">
        <v>555</v>
      </c>
      <c r="E566" s="39" t="s">
        <v>275</v>
      </c>
      <c r="F566" s="42">
        <v>417200</v>
      </c>
      <c r="G566" s="42">
        <v>417200</v>
      </c>
      <c r="H566" s="80">
        <f t="shared" si="9"/>
        <v>100</v>
      </c>
    </row>
    <row r="567" spans="1:8" ht="15">
      <c r="A567" s="40" t="s">
        <v>365</v>
      </c>
      <c r="B567" s="39" t="s">
        <v>228</v>
      </c>
      <c r="C567" s="39" t="s">
        <v>191</v>
      </c>
      <c r="D567" s="39" t="s">
        <v>555</v>
      </c>
      <c r="E567" s="39" t="s">
        <v>190</v>
      </c>
      <c r="F567" s="42">
        <v>417200</v>
      </c>
      <c r="G567" s="42">
        <v>417200</v>
      </c>
      <c r="H567" s="80">
        <f t="shared" si="9"/>
        <v>100</v>
      </c>
    </row>
    <row r="568" spans="1:8" ht="75">
      <c r="A568" s="40" t="s">
        <v>443</v>
      </c>
      <c r="B568" s="39" t="s">
        <v>228</v>
      </c>
      <c r="C568" s="39" t="s">
        <v>191</v>
      </c>
      <c r="D568" s="39" t="s">
        <v>193</v>
      </c>
      <c r="E568" s="39" t="s">
        <v>73</v>
      </c>
      <c r="F568" s="42">
        <v>10205000</v>
      </c>
      <c r="G568" s="42">
        <v>10203300</v>
      </c>
      <c r="H568" s="80">
        <f t="shared" si="9"/>
        <v>99.98334149926507</v>
      </c>
    </row>
    <row r="569" spans="1:8" ht="30">
      <c r="A569" s="40" t="s">
        <v>364</v>
      </c>
      <c r="B569" s="39" t="s">
        <v>228</v>
      </c>
      <c r="C569" s="39" t="s">
        <v>191</v>
      </c>
      <c r="D569" s="39" t="s">
        <v>193</v>
      </c>
      <c r="E569" s="39" t="s">
        <v>275</v>
      </c>
      <c r="F569" s="42">
        <v>10205000</v>
      </c>
      <c r="G569" s="42">
        <v>10203300</v>
      </c>
      <c r="H569" s="80">
        <f t="shared" si="9"/>
        <v>99.98334149926507</v>
      </c>
    </row>
    <row r="570" spans="1:8" ht="45">
      <c r="A570" s="40" t="s">
        <v>368</v>
      </c>
      <c r="B570" s="39" t="s">
        <v>228</v>
      </c>
      <c r="C570" s="39" t="s">
        <v>191</v>
      </c>
      <c r="D570" s="39" t="s">
        <v>193</v>
      </c>
      <c r="E570" s="39" t="s">
        <v>274</v>
      </c>
      <c r="F570" s="42">
        <v>10205000</v>
      </c>
      <c r="G570" s="42">
        <v>10203300</v>
      </c>
      <c r="H570" s="80">
        <f t="shared" si="9"/>
        <v>99.98334149926507</v>
      </c>
    </row>
    <row r="571" spans="1:8" ht="45">
      <c r="A571" s="40" t="s">
        <v>441</v>
      </c>
      <c r="B571" s="39" t="s">
        <v>228</v>
      </c>
      <c r="C571" s="39" t="s">
        <v>191</v>
      </c>
      <c r="D571" s="39" t="s">
        <v>556</v>
      </c>
      <c r="E571" s="39" t="s">
        <v>73</v>
      </c>
      <c r="F571" s="42">
        <v>6847745.97</v>
      </c>
      <c r="G571" s="42">
        <v>6415525.29</v>
      </c>
      <c r="H571" s="80">
        <f t="shared" si="9"/>
        <v>93.6881320964072</v>
      </c>
    </row>
    <row r="572" spans="1:8" ht="90">
      <c r="A572" s="40" t="s">
        <v>332</v>
      </c>
      <c r="B572" s="39" t="s">
        <v>228</v>
      </c>
      <c r="C572" s="39" t="s">
        <v>191</v>
      </c>
      <c r="D572" s="39" t="s">
        <v>556</v>
      </c>
      <c r="E572" s="39" t="s">
        <v>267</v>
      </c>
      <c r="F572" s="42">
        <v>6401467.59</v>
      </c>
      <c r="G572" s="42">
        <v>6043273.82</v>
      </c>
      <c r="H572" s="80">
        <f t="shared" si="9"/>
        <v>94.40450545185061</v>
      </c>
    </row>
    <row r="573" spans="1:8" ht="30">
      <c r="A573" s="40" t="s">
        <v>376</v>
      </c>
      <c r="B573" s="39" t="s">
        <v>228</v>
      </c>
      <c r="C573" s="39" t="s">
        <v>191</v>
      </c>
      <c r="D573" s="39" t="s">
        <v>556</v>
      </c>
      <c r="E573" s="39" t="s">
        <v>277</v>
      </c>
      <c r="F573" s="42">
        <v>6401467.59</v>
      </c>
      <c r="G573" s="42">
        <v>6043273.82</v>
      </c>
      <c r="H573" s="80">
        <f t="shared" si="9"/>
        <v>94.40450545185061</v>
      </c>
    </row>
    <row r="574" spans="1:8" ht="45">
      <c r="A574" s="40" t="s">
        <v>334</v>
      </c>
      <c r="B574" s="39" t="s">
        <v>228</v>
      </c>
      <c r="C574" s="39" t="s">
        <v>191</v>
      </c>
      <c r="D574" s="39" t="s">
        <v>556</v>
      </c>
      <c r="E574" s="39" t="s">
        <v>269</v>
      </c>
      <c r="F574" s="42">
        <v>435690.94</v>
      </c>
      <c r="G574" s="42">
        <v>367680.03</v>
      </c>
      <c r="H574" s="80">
        <f t="shared" si="9"/>
        <v>84.3901023050881</v>
      </c>
    </row>
    <row r="575" spans="1:8" ht="45">
      <c r="A575" s="40" t="s">
        <v>335</v>
      </c>
      <c r="B575" s="39" t="s">
        <v>228</v>
      </c>
      <c r="C575" s="39" t="s">
        <v>191</v>
      </c>
      <c r="D575" s="39" t="s">
        <v>556</v>
      </c>
      <c r="E575" s="39" t="s">
        <v>270</v>
      </c>
      <c r="F575" s="42">
        <v>435690.94</v>
      </c>
      <c r="G575" s="42">
        <v>367680.03</v>
      </c>
      <c r="H575" s="80">
        <f t="shared" si="9"/>
        <v>84.3901023050881</v>
      </c>
    </row>
    <row r="576" spans="1:8" ht="15">
      <c r="A576" s="40" t="s">
        <v>336</v>
      </c>
      <c r="B576" s="39" t="s">
        <v>228</v>
      </c>
      <c r="C576" s="39" t="s">
        <v>191</v>
      </c>
      <c r="D576" s="39" t="s">
        <v>556</v>
      </c>
      <c r="E576" s="39" t="s">
        <v>272</v>
      </c>
      <c r="F576" s="42">
        <v>10587.44</v>
      </c>
      <c r="G576" s="42">
        <v>4571.44</v>
      </c>
      <c r="H576" s="80">
        <f aca="true" t="shared" si="10" ref="H576:H594">G576/F576*100</f>
        <v>43.17795425523072</v>
      </c>
    </row>
    <row r="577" spans="1:8" ht="30">
      <c r="A577" s="40" t="s">
        <v>337</v>
      </c>
      <c r="B577" s="39" t="s">
        <v>228</v>
      </c>
      <c r="C577" s="39" t="s">
        <v>191</v>
      </c>
      <c r="D577" s="39" t="s">
        <v>556</v>
      </c>
      <c r="E577" s="39" t="s">
        <v>271</v>
      </c>
      <c r="F577" s="42">
        <v>10587.44</v>
      </c>
      <c r="G577" s="42">
        <v>4571.44</v>
      </c>
      <c r="H577" s="80">
        <f t="shared" si="10"/>
        <v>43.17795425523072</v>
      </c>
    </row>
    <row r="578" spans="1:8" ht="45">
      <c r="A578" s="40" t="s">
        <v>638</v>
      </c>
      <c r="B578" s="39" t="s">
        <v>228</v>
      </c>
      <c r="C578" s="39" t="s">
        <v>191</v>
      </c>
      <c r="D578" s="39" t="s">
        <v>558</v>
      </c>
      <c r="E578" s="39" t="s">
        <v>73</v>
      </c>
      <c r="F578" s="42">
        <v>997865.8</v>
      </c>
      <c r="G578" s="42">
        <v>931301</v>
      </c>
      <c r="H578" s="80">
        <f t="shared" si="10"/>
        <v>93.32928335653953</v>
      </c>
    </row>
    <row r="579" spans="1:8" ht="90">
      <c r="A579" s="40" t="s">
        <v>332</v>
      </c>
      <c r="B579" s="39" t="s">
        <v>228</v>
      </c>
      <c r="C579" s="39" t="s">
        <v>191</v>
      </c>
      <c r="D579" s="39" t="s">
        <v>558</v>
      </c>
      <c r="E579" s="39" t="s">
        <v>267</v>
      </c>
      <c r="F579" s="42">
        <v>994865.8</v>
      </c>
      <c r="G579" s="42">
        <v>928301</v>
      </c>
      <c r="H579" s="80">
        <f t="shared" si="10"/>
        <v>93.30916792998613</v>
      </c>
    </row>
    <row r="580" spans="1:8" ht="30">
      <c r="A580" s="40" t="s">
        <v>376</v>
      </c>
      <c r="B580" s="39" t="s">
        <v>228</v>
      </c>
      <c r="C580" s="39" t="s">
        <v>191</v>
      </c>
      <c r="D580" s="39" t="s">
        <v>558</v>
      </c>
      <c r="E580" s="39" t="s">
        <v>277</v>
      </c>
      <c r="F580" s="42">
        <v>994865.8</v>
      </c>
      <c r="G580" s="42">
        <v>928301</v>
      </c>
      <c r="H580" s="80">
        <f t="shared" si="10"/>
        <v>93.30916792998613</v>
      </c>
    </row>
    <row r="581" spans="1:8" ht="45">
      <c r="A581" s="40" t="s">
        <v>334</v>
      </c>
      <c r="B581" s="39" t="s">
        <v>228</v>
      </c>
      <c r="C581" s="39" t="s">
        <v>191</v>
      </c>
      <c r="D581" s="39" t="s">
        <v>558</v>
      </c>
      <c r="E581" s="39" t="s">
        <v>269</v>
      </c>
      <c r="F581" s="42">
        <v>3000</v>
      </c>
      <c r="G581" s="42">
        <v>3000</v>
      </c>
      <c r="H581" s="80">
        <f t="shared" si="10"/>
        <v>100</v>
      </c>
    </row>
    <row r="582" spans="1:8" ht="45">
      <c r="A582" s="40" t="s">
        <v>335</v>
      </c>
      <c r="B582" s="39" t="s">
        <v>228</v>
      </c>
      <c r="C582" s="39" t="s">
        <v>191</v>
      </c>
      <c r="D582" s="39" t="s">
        <v>558</v>
      </c>
      <c r="E582" s="39" t="s">
        <v>270</v>
      </c>
      <c r="F582" s="42">
        <v>3000</v>
      </c>
      <c r="G582" s="42">
        <v>3000</v>
      </c>
      <c r="H582" s="80">
        <f t="shared" si="10"/>
        <v>100</v>
      </c>
    </row>
    <row r="583" spans="1:8" ht="45">
      <c r="A583" s="40" t="s">
        <v>767</v>
      </c>
      <c r="B583" s="39" t="s">
        <v>228</v>
      </c>
      <c r="C583" s="39" t="s">
        <v>191</v>
      </c>
      <c r="D583" s="39" t="s">
        <v>706</v>
      </c>
      <c r="E583" s="39" t="s">
        <v>73</v>
      </c>
      <c r="F583" s="42">
        <v>2011582.92</v>
      </c>
      <c r="G583" s="42">
        <v>1922358.46</v>
      </c>
      <c r="H583" s="80">
        <f t="shared" si="10"/>
        <v>95.56446522224398</v>
      </c>
    </row>
    <row r="584" spans="1:8" ht="90">
      <c r="A584" s="40" t="s">
        <v>332</v>
      </c>
      <c r="B584" s="39" t="s">
        <v>228</v>
      </c>
      <c r="C584" s="39" t="s">
        <v>191</v>
      </c>
      <c r="D584" s="39" t="s">
        <v>706</v>
      </c>
      <c r="E584" s="39" t="s">
        <v>267</v>
      </c>
      <c r="F584" s="42">
        <v>2011582.92</v>
      </c>
      <c r="G584" s="42">
        <v>1922358.46</v>
      </c>
      <c r="H584" s="80">
        <f t="shared" si="10"/>
        <v>95.56446522224398</v>
      </c>
    </row>
    <row r="585" spans="1:8" ht="30">
      <c r="A585" s="40" t="s">
        <v>376</v>
      </c>
      <c r="B585" s="39" t="s">
        <v>228</v>
      </c>
      <c r="C585" s="39" t="s">
        <v>191</v>
      </c>
      <c r="D585" s="39" t="s">
        <v>706</v>
      </c>
      <c r="E585" s="39" t="s">
        <v>277</v>
      </c>
      <c r="F585" s="42">
        <v>2011582.92</v>
      </c>
      <c r="G585" s="42">
        <v>1922358.46</v>
      </c>
      <c r="H585" s="80">
        <f t="shared" si="10"/>
        <v>95.56446522224398</v>
      </c>
    </row>
    <row r="586" spans="1:8" ht="45">
      <c r="A586" s="40" t="s">
        <v>731</v>
      </c>
      <c r="B586" s="39" t="s">
        <v>228</v>
      </c>
      <c r="C586" s="39" t="s">
        <v>191</v>
      </c>
      <c r="D586" s="39" t="s">
        <v>656</v>
      </c>
      <c r="E586" s="39" t="s">
        <v>73</v>
      </c>
      <c r="F586" s="42">
        <v>117180</v>
      </c>
      <c r="G586" s="42">
        <v>117180</v>
      </c>
      <c r="H586" s="80">
        <f t="shared" si="10"/>
        <v>100</v>
      </c>
    </row>
    <row r="587" spans="1:8" ht="90">
      <c r="A587" s="40" t="s">
        <v>332</v>
      </c>
      <c r="B587" s="39" t="s">
        <v>228</v>
      </c>
      <c r="C587" s="39" t="s">
        <v>191</v>
      </c>
      <c r="D587" s="39" t="s">
        <v>656</v>
      </c>
      <c r="E587" s="39" t="s">
        <v>267</v>
      </c>
      <c r="F587" s="42">
        <v>117180</v>
      </c>
      <c r="G587" s="42">
        <v>117180</v>
      </c>
      <c r="H587" s="80">
        <f t="shared" si="10"/>
        <v>100</v>
      </c>
    </row>
    <row r="588" spans="1:8" ht="30">
      <c r="A588" s="40" t="s">
        <v>333</v>
      </c>
      <c r="B588" s="39" t="s">
        <v>228</v>
      </c>
      <c r="C588" s="39" t="s">
        <v>191</v>
      </c>
      <c r="D588" s="39" t="s">
        <v>656</v>
      </c>
      <c r="E588" s="39" t="s">
        <v>268</v>
      </c>
      <c r="F588" s="42">
        <v>117180</v>
      </c>
      <c r="G588" s="42">
        <v>117180</v>
      </c>
      <c r="H588" s="80">
        <f t="shared" si="10"/>
        <v>100</v>
      </c>
    </row>
    <row r="589" spans="1:8" ht="15">
      <c r="A589" s="40" t="s">
        <v>608</v>
      </c>
      <c r="B589" s="39" t="s">
        <v>228</v>
      </c>
      <c r="C589" s="39" t="s">
        <v>201</v>
      </c>
      <c r="D589" s="39" t="s">
        <v>157</v>
      </c>
      <c r="E589" s="39" t="s">
        <v>73</v>
      </c>
      <c r="F589" s="42">
        <v>5007643</v>
      </c>
      <c r="G589" s="42">
        <v>5007643</v>
      </c>
      <c r="H589" s="80">
        <f t="shared" si="10"/>
        <v>100</v>
      </c>
    </row>
    <row r="590" spans="1:8" ht="15">
      <c r="A590" s="40" t="s">
        <v>424</v>
      </c>
      <c r="B590" s="39" t="s">
        <v>228</v>
      </c>
      <c r="C590" s="39" t="s">
        <v>205</v>
      </c>
      <c r="D590" s="39" t="s">
        <v>157</v>
      </c>
      <c r="E590" s="39" t="s">
        <v>73</v>
      </c>
      <c r="F590" s="42">
        <v>5007643</v>
      </c>
      <c r="G590" s="42">
        <v>5007643</v>
      </c>
      <c r="H590" s="80">
        <f t="shared" si="10"/>
        <v>100</v>
      </c>
    </row>
    <row r="591" spans="1:8" ht="75">
      <c r="A591" s="40" t="s">
        <v>444</v>
      </c>
      <c r="B591" s="39" t="s">
        <v>228</v>
      </c>
      <c r="C591" s="39" t="s">
        <v>205</v>
      </c>
      <c r="D591" s="39" t="s">
        <v>209</v>
      </c>
      <c r="E591" s="39" t="s">
        <v>73</v>
      </c>
      <c r="F591" s="42">
        <v>5007643</v>
      </c>
      <c r="G591" s="42">
        <v>5007643</v>
      </c>
      <c r="H591" s="80">
        <f t="shared" si="10"/>
        <v>100</v>
      </c>
    </row>
    <row r="592" spans="1:8" ht="30">
      <c r="A592" s="40" t="s">
        <v>364</v>
      </c>
      <c r="B592" s="39" t="s">
        <v>228</v>
      </c>
      <c r="C592" s="39" t="s">
        <v>205</v>
      </c>
      <c r="D592" s="39" t="s">
        <v>209</v>
      </c>
      <c r="E592" s="39" t="s">
        <v>275</v>
      </c>
      <c r="F592" s="42">
        <v>5007643</v>
      </c>
      <c r="G592" s="42">
        <v>5007643</v>
      </c>
      <c r="H592" s="80">
        <f t="shared" si="10"/>
        <v>100</v>
      </c>
    </row>
    <row r="593" spans="1:8" ht="45">
      <c r="A593" s="40" t="s">
        <v>368</v>
      </c>
      <c r="B593" s="39" t="s">
        <v>228</v>
      </c>
      <c r="C593" s="39" t="s">
        <v>205</v>
      </c>
      <c r="D593" s="39" t="s">
        <v>209</v>
      </c>
      <c r="E593" s="39" t="s">
        <v>274</v>
      </c>
      <c r="F593" s="42">
        <v>5007643</v>
      </c>
      <c r="G593" s="42">
        <v>5007643</v>
      </c>
      <c r="H593" s="80">
        <f t="shared" si="10"/>
        <v>100</v>
      </c>
    </row>
    <row r="594" spans="1:8" ht="15">
      <c r="A594" s="146" t="s">
        <v>594</v>
      </c>
      <c r="B594" s="147"/>
      <c r="C594" s="147"/>
      <c r="D594" s="147"/>
      <c r="E594" s="147"/>
      <c r="F594" s="82">
        <v>1435859920.52</v>
      </c>
      <c r="G594" s="82">
        <v>1394350368.78</v>
      </c>
      <c r="H594" s="81">
        <f t="shared" si="10"/>
        <v>97.10908068769221</v>
      </c>
    </row>
  </sheetData>
  <sheetProtection/>
  <mergeCells count="11">
    <mergeCell ref="A594:E594"/>
    <mergeCell ref="H9:H10"/>
    <mergeCell ref="G9:G10"/>
    <mergeCell ref="F9:F10"/>
    <mergeCell ref="A9:A10"/>
    <mergeCell ref="G3:H3"/>
    <mergeCell ref="G2:H2"/>
    <mergeCell ref="G4:H4"/>
    <mergeCell ref="G5:H5"/>
    <mergeCell ref="A7:H7"/>
    <mergeCell ref="B9:E10"/>
  </mergeCells>
  <printOptions/>
  <pageMargins left="0.5905511811023623" right="0.1968503937007874" top="0.1968503937007874" bottom="0.1968503937007874" header="0" footer="0"/>
  <pageSetup fitToHeight="0" fitToWidth="1" horizontalDpi="600" verticalDpi="600" orientation="portrait" paperSize="9" scale="64" r:id="rId1"/>
  <header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12"/>
  <sheetViews>
    <sheetView view="pageBreakPreview" zoomScaleSheetLayoutView="100" zoomScalePageLayoutView="0" workbookViewId="0" topLeftCell="A501">
      <selection activeCell="D507" sqref="D507"/>
    </sheetView>
  </sheetViews>
  <sheetFormatPr defaultColWidth="9.140625" defaultRowHeight="15"/>
  <cols>
    <col min="1" max="1" width="46.57421875" style="1" customWidth="1"/>
    <col min="2" max="2" width="6.421875" style="1" customWidth="1"/>
    <col min="3" max="3" width="12.57421875" style="1" customWidth="1"/>
    <col min="4" max="4" width="7.8515625" style="1" customWidth="1"/>
    <col min="5" max="5" width="15.421875" style="1" customWidth="1"/>
    <col min="6" max="6" width="17.00390625" style="1" customWidth="1"/>
    <col min="7" max="7" width="15.00390625" style="1" customWidth="1"/>
    <col min="8" max="8" width="18.421875" style="1" hidden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23" width="9.7109375" style="1" customWidth="1"/>
    <col min="24" max="16384" width="9.140625" style="1" customWidth="1"/>
  </cols>
  <sheetData>
    <row r="1" spans="1:23" ht="12.75" customHeight="1">
      <c r="A1" s="12"/>
      <c r="B1" s="12"/>
      <c r="C1" s="12"/>
      <c r="D1" s="13"/>
      <c r="E1" s="149" t="s">
        <v>465</v>
      </c>
      <c r="F1" s="149"/>
      <c r="G1" s="149"/>
      <c r="H1" s="13"/>
      <c r="I1" s="13"/>
      <c r="J1" s="13"/>
      <c r="K1" s="13"/>
      <c r="L1" s="13"/>
      <c r="M1" s="13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hidden="1">
      <c r="A2" s="10" t="s">
        <v>75</v>
      </c>
      <c r="B2" s="10"/>
      <c r="C2" s="10"/>
      <c r="D2" s="14"/>
      <c r="E2" s="14"/>
      <c r="F2" s="14"/>
      <c r="G2" s="14"/>
      <c r="H2" s="14"/>
      <c r="I2" s="14"/>
      <c r="J2" s="14"/>
      <c r="K2" s="15"/>
      <c r="L2" s="15"/>
      <c r="M2" s="15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hidden="1">
      <c r="A3" s="159" t="s">
        <v>75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3"/>
      <c r="O3" s="2"/>
      <c r="P3" s="2"/>
      <c r="Q3" s="2"/>
      <c r="R3" s="2"/>
      <c r="S3" s="2"/>
      <c r="T3" s="2"/>
      <c r="U3" s="2"/>
      <c r="V3" s="2"/>
      <c r="W3" s="2"/>
    </row>
    <row r="4" spans="1:23" ht="15" hidden="1">
      <c r="A4" s="11" t="s">
        <v>75</v>
      </c>
      <c r="B4" s="11"/>
      <c r="C4" s="11"/>
      <c r="D4" s="16"/>
      <c r="E4" s="16"/>
      <c r="F4" s="16"/>
      <c r="G4" s="16"/>
      <c r="H4" s="16"/>
      <c r="I4" s="16"/>
      <c r="J4" s="16"/>
      <c r="K4" s="17"/>
      <c r="L4" s="17"/>
      <c r="M4" s="17"/>
      <c r="N4" s="2"/>
      <c r="O4" s="2"/>
      <c r="P4" s="2"/>
      <c r="Q4" s="2"/>
      <c r="R4" s="2"/>
      <c r="S4" s="2"/>
      <c r="T4" s="2"/>
      <c r="U4" s="2"/>
      <c r="V4" s="2"/>
      <c r="W4" s="2"/>
    </row>
    <row r="5" spans="1:13" ht="15">
      <c r="A5" s="7"/>
      <c r="B5" s="7"/>
      <c r="C5" s="7"/>
      <c r="D5" s="7"/>
      <c r="E5" s="142" t="s">
        <v>282</v>
      </c>
      <c r="F5" s="142"/>
      <c r="G5" s="142"/>
      <c r="H5" s="7"/>
      <c r="I5" s="7"/>
      <c r="J5" s="7"/>
      <c r="K5" s="7"/>
      <c r="L5" s="7"/>
      <c r="M5" s="7"/>
    </row>
    <row r="6" spans="1:13" ht="15">
      <c r="A6" s="7"/>
      <c r="B6" s="7"/>
      <c r="C6" s="7"/>
      <c r="D6" s="7"/>
      <c r="E6" s="142" t="s">
        <v>265</v>
      </c>
      <c r="F6" s="142"/>
      <c r="G6" s="142"/>
      <c r="H6" s="7"/>
      <c r="I6" s="7"/>
      <c r="J6" s="7"/>
      <c r="K6" s="7"/>
      <c r="L6" s="7"/>
      <c r="M6" s="7"/>
    </row>
    <row r="7" spans="1:13" ht="15">
      <c r="A7" s="7"/>
      <c r="B7" s="7"/>
      <c r="C7" s="7"/>
      <c r="D7" s="7"/>
      <c r="E7" s="142" t="s">
        <v>781</v>
      </c>
      <c r="F7" s="142"/>
      <c r="G7" s="142"/>
      <c r="H7" s="7"/>
      <c r="I7" s="7"/>
      <c r="J7" s="7"/>
      <c r="K7" s="7"/>
      <c r="L7" s="7"/>
      <c r="M7" s="7"/>
    </row>
    <row r="8" spans="1:13" ht="15">
      <c r="A8" s="7"/>
      <c r="B8" s="7"/>
      <c r="C8" s="7"/>
      <c r="D8" s="7"/>
      <c r="E8" s="9"/>
      <c r="F8" s="9"/>
      <c r="G8" s="9"/>
      <c r="H8" s="7"/>
      <c r="I8" s="7"/>
      <c r="J8" s="7"/>
      <c r="K8" s="7"/>
      <c r="L8" s="7"/>
      <c r="M8" s="7"/>
    </row>
    <row r="9" spans="1:13" ht="39.75" customHeight="1">
      <c r="A9" s="130" t="s">
        <v>768</v>
      </c>
      <c r="B9" s="130"/>
      <c r="C9" s="130"/>
      <c r="D9" s="130"/>
      <c r="E9" s="130"/>
      <c r="F9" s="130"/>
      <c r="G9" s="130"/>
      <c r="H9" s="7"/>
      <c r="I9" s="7"/>
      <c r="J9" s="7"/>
      <c r="K9" s="7"/>
      <c r="L9" s="7"/>
      <c r="M9" s="7"/>
    </row>
    <row r="11" spans="1:7" ht="15" customHeight="1">
      <c r="A11" s="145" t="s">
        <v>74</v>
      </c>
      <c r="B11" s="148" t="s">
        <v>229</v>
      </c>
      <c r="C11" s="148"/>
      <c r="D11" s="148"/>
      <c r="E11" s="145" t="s">
        <v>639</v>
      </c>
      <c r="F11" s="145" t="s">
        <v>648</v>
      </c>
      <c r="G11" s="148" t="s">
        <v>218</v>
      </c>
    </row>
    <row r="12" spans="1:7" ht="100.5" customHeight="1">
      <c r="A12" s="145"/>
      <c r="B12" s="148"/>
      <c r="C12" s="148"/>
      <c r="D12" s="148"/>
      <c r="E12" s="145"/>
      <c r="F12" s="145"/>
      <c r="G12" s="148"/>
    </row>
    <row r="13" spans="1:8" ht="57">
      <c r="A13" s="47" t="s">
        <v>769</v>
      </c>
      <c r="B13" s="156" t="s">
        <v>449</v>
      </c>
      <c r="C13" s="157"/>
      <c r="D13" s="158"/>
      <c r="E13" s="43">
        <v>180357627.08</v>
      </c>
      <c r="F13" s="43">
        <v>168598062.32</v>
      </c>
      <c r="G13" s="81">
        <f>F13/E13*100</f>
        <v>93.47986278684853</v>
      </c>
      <c r="H13" s="37"/>
    </row>
    <row r="14" spans="1:7" ht="15">
      <c r="A14" s="44" t="s">
        <v>446</v>
      </c>
      <c r="B14" s="23" t="s">
        <v>227</v>
      </c>
      <c r="C14" s="23" t="s">
        <v>449</v>
      </c>
      <c r="D14" s="23" t="s">
        <v>73</v>
      </c>
      <c r="E14" s="84">
        <v>180357627.08</v>
      </c>
      <c r="F14" s="84">
        <v>168598062.32</v>
      </c>
      <c r="G14" s="80">
        <f aca="true" t="shared" si="0" ref="G14:G71">F14/E14*100</f>
        <v>93.47986278684853</v>
      </c>
    </row>
    <row r="15" spans="1:7" ht="34.5" customHeight="1">
      <c r="A15" s="40" t="s">
        <v>652</v>
      </c>
      <c r="B15" s="39" t="s">
        <v>227</v>
      </c>
      <c r="C15" s="39" t="s">
        <v>653</v>
      </c>
      <c r="D15" s="39" t="s">
        <v>73</v>
      </c>
      <c r="E15" s="42">
        <v>835996</v>
      </c>
      <c r="F15" s="42">
        <v>835996</v>
      </c>
      <c r="G15" s="80">
        <f t="shared" si="0"/>
        <v>100</v>
      </c>
    </row>
    <row r="16" spans="1:7" ht="75">
      <c r="A16" s="40" t="s">
        <v>301</v>
      </c>
      <c r="B16" s="39" t="s">
        <v>227</v>
      </c>
      <c r="C16" s="39" t="s">
        <v>653</v>
      </c>
      <c r="D16" s="39" t="s">
        <v>267</v>
      </c>
      <c r="E16" s="42">
        <v>835996</v>
      </c>
      <c r="F16" s="42">
        <v>835996</v>
      </c>
      <c r="G16" s="80">
        <f t="shared" si="0"/>
        <v>100</v>
      </c>
    </row>
    <row r="17" spans="1:7" ht="30">
      <c r="A17" s="40" t="s">
        <v>302</v>
      </c>
      <c r="B17" s="39" t="s">
        <v>227</v>
      </c>
      <c r="C17" s="39" t="s">
        <v>653</v>
      </c>
      <c r="D17" s="39" t="s">
        <v>268</v>
      </c>
      <c r="E17" s="42">
        <v>835996</v>
      </c>
      <c r="F17" s="42">
        <v>835996</v>
      </c>
      <c r="G17" s="80">
        <f t="shared" si="0"/>
        <v>100</v>
      </c>
    </row>
    <row r="18" spans="1:7" ht="30">
      <c r="A18" s="40" t="s">
        <v>654</v>
      </c>
      <c r="B18" s="39" t="s">
        <v>227</v>
      </c>
      <c r="C18" s="39" t="s">
        <v>473</v>
      </c>
      <c r="D18" s="39" t="s">
        <v>73</v>
      </c>
      <c r="E18" s="42">
        <v>2039515.28</v>
      </c>
      <c r="F18" s="42">
        <v>2039014.69</v>
      </c>
      <c r="G18" s="80">
        <f t="shared" si="0"/>
        <v>99.97545544253043</v>
      </c>
    </row>
    <row r="19" spans="1:7" ht="75">
      <c r="A19" s="40" t="s">
        <v>301</v>
      </c>
      <c r="B19" s="39" t="s">
        <v>227</v>
      </c>
      <c r="C19" s="39" t="s">
        <v>473</v>
      </c>
      <c r="D19" s="39" t="s">
        <v>267</v>
      </c>
      <c r="E19" s="42">
        <v>2039515.28</v>
      </c>
      <c r="F19" s="42">
        <v>2039014.69</v>
      </c>
      <c r="G19" s="80">
        <f t="shared" si="0"/>
        <v>99.97545544253043</v>
      </c>
    </row>
    <row r="20" spans="1:7" ht="30">
      <c r="A20" s="40" t="s">
        <v>302</v>
      </c>
      <c r="B20" s="39" t="s">
        <v>227</v>
      </c>
      <c r="C20" s="39" t="s">
        <v>473</v>
      </c>
      <c r="D20" s="39" t="s">
        <v>268</v>
      </c>
      <c r="E20" s="42">
        <v>2039515.28</v>
      </c>
      <c r="F20" s="42">
        <v>2039014.69</v>
      </c>
      <c r="G20" s="80">
        <f t="shared" si="0"/>
        <v>99.97545544253043</v>
      </c>
    </row>
    <row r="21" spans="1:7" ht="30">
      <c r="A21" s="40" t="s">
        <v>81</v>
      </c>
      <c r="B21" s="39" t="s">
        <v>227</v>
      </c>
      <c r="C21" s="39" t="s">
        <v>474</v>
      </c>
      <c r="D21" s="39" t="s">
        <v>73</v>
      </c>
      <c r="E21" s="42">
        <v>37107863.23</v>
      </c>
      <c r="F21" s="42">
        <v>35233099.84</v>
      </c>
      <c r="G21" s="80">
        <f t="shared" si="0"/>
        <v>94.94780020509418</v>
      </c>
    </row>
    <row r="22" spans="1:7" ht="75">
      <c r="A22" s="40" t="s">
        <v>301</v>
      </c>
      <c r="B22" s="39" t="s">
        <v>227</v>
      </c>
      <c r="C22" s="39" t="s">
        <v>474</v>
      </c>
      <c r="D22" s="39" t="s">
        <v>267</v>
      </c>
      <c r="E22" s="42">
        <v>35680101.74</v>
      </c>
      <c r="F22" s="42">
        <v>33942165.61</v>
      </c>
      <c r="G22" s="80">
        <f t="shared" si="0"/>
        <v>95.12911666378</v>
      </c>
    </row>
    <row r="23" spans="1:7" ht="30">
      <c r="A23" s="40" t="s">
        <v>302</v>
      </c>
      <c r="B23" s="39" t="s">
        <v>227</v>
      </c>
      <c r="C23" s="39" t="s">
        <v>474</v>
      </c>
      <c r="D23" s="39" t="s">
        <v>268</v>
      </c>
      <c r="E23" s="42">
        <v>35680101.74</v>
      </c>
      <c r="F23" s="42">
        <v>33942165.61</v>
      </c>
      <c r="G23" s="80">
        <f t="shared" si="0"/>
        <v>95.12911666378</v>
      </c>
    </row>
    <row r="24" spans="1:7" ht="45">
      <c r="A24" s="40" t="s">
        <v>290</v>
      </c>
      <c r="B24" s="39" t="s">
        <v>227</v>
      </c>
      <c r="C24" s="39" t="s">
        <v>474</v>
      </c>
      <c r="D24" s="39" t="s">
        <v>269</v>
      </c>
      <c r="E24" s="42">
        <v>891077.58</v>
      </c>
      <c r="F24" s="42">
        <v>759796</v>
      </c>
      <c r="G24" s="80">
        <f t="shared" si="0"/>
        <v>85.26709874127909</v>
      </c>
    </row>
    <row r="25" spans="1:7" ht="45">
      <c r="A25" s="40" t="s">
        <v>291</v>
      </c>
      <c r="B25" s="39" t="s">
        <v>227</v>
      </c>
      <c r="C25" s="39" t="s">
        <v>474</v>
      </c>
      <c r="D25" s="39" t="s">
        <v>270</v>
      </c>
      <c r="E25" s="42">
        <v>891077.58</v>
      </c>
      <c r="F25" s="42">
        <v>759796</v>
      </c>
      <c r="G25" s="80">
        <f t="shared" si="0"/>
        <v>85.26709874127909</v>
      </c>
    </row>
    <row r="26" spans="1:7" ht="15">
      <c r="A26" s="40" t="s">
        <v>288</v>
      </c>
      <c r="B26" s="39" t="s">
        <v>227</v>
      </c>
      <c r="C26" s="39" t="s">
        <v>474</v>
      </c>
      <c r="D26" s="39" t="s">
        <v>272</v>
      </c>
      <c r="E26" s="42">
        <v>536683.91</v>
      </c>
      <c r="F26" s="42">
        <v>531138.23</v>
      </c>
      <c r="G26" s="80">
        <f t="shared" si="0"/>
        <v>98.96667667938843</v>
      </c>
    </row>
    <row r="27" spans="1:7" ht="15">
      <c r="A27" s="40" t="s">
        <v>293</v>
      </c>
      <c r="B27" s="39" t="s">
        <v>227</v>
      </c>
      <c r="C27" s="39" t="s">
        <v>474</v>
      </c>
      <c r="D27" s="39" t="s">
        <v>271</v>
      </c>
      <c r="E27" s="42">
        <v>536683.91</v>
      </c>
      <c r="F27" s="42">
        <v>531138.23</v>
      </c>
      <c r="G27" s="80">
        <f t="shared" si="0"/>
        <v>98.96667667938843</v>
      </c>
    </row>
    <row r="28" spans="1:7" ht="30">
      <c r="A28" s="40" t="s">
        <v>304</v>
      </c>
      <c r="B28" s="39" t="s">
        <v>227</v>
      </c>
      <c r="C28" s="39" t="s">
        <v>491</v>
      </c>
      <c r="D28" s="39" t="s">
        <v>73</v>
      </c>
      <c r="E28" s="42">
        <v>982124.88</v>
      </c>
      <c r="F28" s="42">
        <v>929166.62</v>
      </c>
      <c r="G28" s="80">
        <f t="shared" si="0"/>
        <v>94.60778755548887</v>
      </c>
    </row>
    <row r="29" spans="1:7" ht="45">
      <c r="A29" s="40" t="s">
        <v>290</v>
      </c>
      <c r="B29" s="39" t="s">
        <v>227</v>
      </c>
      <c r="C29" s="39" t="s">
        <v>491</v>
      </c>
      <c r="D29" s="39" t="s">
        <v>269</v>
      </c>
      <c r="E29" s="42">
        <v>982124.88</v>
      </c>
      <c r="F29" s="42">
        <v>929166.62</v>
      </c>
      <c r="G29" s="80">
        <f t="shared" si="0"/>
        <v>94.60778755548887</v>
      </c>
    </row>
    <row r="30" spans="1:7" ht="45">
      <c r="A30" s="40" t="s">
        <v>291</v>
      </c>
      <c r="B30" s="39" t="s">
        <v>227</v>
      </c>
      <c r="C30" s="39" t="s">
        <v>491</v>
      </c>
      <c r="D30" s="39" t="s">
        <v>270</v>
      </c>
      <c r="E30" s="42">
        <v>982124.88</v>
      </c>
      <c r="F30" s="42">
        <v>929166.62</v>
      </c>
      <c r="G30" s="80">
        <f t="shared" si="0"/>
        <v>94.60778755548887</v>
      </c>
    </row>
    <row r="31" spans="1:7" ht="30">
      <c r="A31" s="40" t="s">
        <v>92</v>
      </c>
      <c r="B31" s="39" t="s">
        <v>227</v>
      </c>
      <c r="C31" s="39" t="s">
        <v>509</v>
      </c>
      <c r="D31" s="39" t="s">
        <v>73</v>
      </c>
      <c r="E31" s="42">
        <v>3888639.73</v>
      </c>
      <c r="F31" s="42">
        <v>3837823.9</v>
      </c>
      <c r="G31" s="80">
        <f t="shared" si="0"/>
        <v>98.69322350414807</v>
      </c>
    </row>
    <row r="32" spans="1:7" ht="75">
      <c r="A32" s="40" t="s">
        <v>301</v>
      </c>
      <c r="B32" s="39" t="s">
        <v>227</v>
      </c>
      <c r="C32" s="39" t="s">
        <v>509</v>
      </c>
      <c r="D32" s="39" t="s">
        <v>267</v>
      </c>
      <c r="E32" s="42">
        <v>3189149.75</v>
      </c>
      <c r="F32" s="42">
        <v>3138333.92</v>
      </c>
      <c r="G32" s="80">
        <f t="shared" si="0"/>
        <v>98.40660257487124</v>
      </c>
    </row>
    <row r="33" spans="1:7" ht="30">
      <c r="A33" s="40" t="s">
        <v>303</v>
      </c>
      <c r="B33" s="39" t="s">
        <v>227</v>
      </c>
      <c r="C33" s="39" t="s">
        <v>509</v>
      </c>
      <c r="D33" s="39" t="s">
        <v>277</v>
      </c>
      <c r="E33" s="42">
        <v>3189149.75</v>
      </c>
      <c r="F33" s="42">
        <v>3138333.92</v>
      </c>
      <c r="G33" s="80">
        <f t="shared" si="0"/>
        <v>98.40660257487124</v>
      </c>
    </row>
    <row r="34" spans="1:7" ht="45">
      <c r="A34" s="40" t="s">
        <v>290</v>
      </c>
      <c r="B34" s="39" t="s">
        <v>227</v>
      </c>
      <c r="C34" s="39" t="s">
        <v>509</v>
      </c>
      <c r="D34" s="39" t="s">
        <v>269</v>
      </c>
      <c r="E34" s="42">
        <v>699489.98</v>
      </c>
      <c r="F34" s="42">
        <v>699489.98</v>
      </c>
      <c r="G34" s="80">
        <f t="shared" si="0"/>
        <v>100</v>
      </c>
    </row>
    <row r="35" spans="1:7" ht="45">
      <c r="A35" s="40" t="s">
        <v>291</v>
      </c>
      <c r="B35" s="39" t="s">
        <v>227</v>
      </c>
      <c r="C35" s="39" t="s">
        <v>509</v>
      </c>
      <c r="D35" s="39" t="s">
        <v>270</v>
      </c>
      <c r="E35" s="42">
        <v>699489.98</v>
      </c>
      <c r="F35" s="42">
        <v>699489.98</v>
      </c>
      <c r="G35" s="80">
        <f t="shared" si="0"/>
        <v>100</v>
      </c>
    </row>
    <row r="36" spans="1:7" ht="30">
      <c r="A36" s="40" t="s">
        <v>492</v>
      </c>
      <c r="B36" s="39" t="s">
        <v>227</v>
      </c>
      <c r="C36" s="39" t="s">
        <v>493</v>
      </c>
      <c r="D36" s="39" t="s">
        <v>73</v>
      </c>
      <c r="E36" s="42">
        <v>3601459.29</v>
      </c>
      <c r="F36" s="42">
        <v>3538860.57</v>
      </c>
      <c r="G36" s="80">
        <f t="shared" si="0"/>
        <v>98.2618512397512</v>
      </c>
    </row>
    <row r="37" spans="1:7" ht="75">
      <c r="A37" s="40" t="s">
        <v>301</v>
      </c>
      <c r="B37" s="39" t="s">
        <v>227</v>
      </c>
      <c r="C37" s="39" t="s">
        <v>493</v>
      </c>
      <c r="D37" s="39" t="s">
        <v>267</v>
      </c>
      <c r="E37" s="42">
        <v>3601459.29</v>
      </c>
      <c r="F37" s="42">
        <v>3538860.57</v>
      </c>
      <c r="G37" s="80">
        <f t="shared" si="0"/>
        <v>98.2618512397512</v>
      </c>
    </row>
    <row r="38" spans="1:7" ht="30">
      <c r="A38" s="40" t="s">
        <v>303</v>
      </c>
      <c r="B38" s="39" t="s">
        <v>227</v>
      </c>
      <c r="C38" s="39" t="s">
        <v>493</v>
      </c>
      <c r="D38" s="39" t="s">
        <v>277</v>
      </c>
      <c r="E38" s="42">
        <v>3601459.29</v>
      </c>
      <c r="F38" s="42">
        <v>3538860.57</v>
      </c>
      <c r="G38" s="80">
        <f t="shared" si="0"/>
        <v>98.2618512397512</v>
      </c>
    </row>
    <row r="39" spans="1:7" ht="60">
      <c r="A39" s="40" t="s">
        <v>494</v>
      </c>
      <c r="B39" s="39" t="s">
        <v>227</v>
      </c>
      <c r="C39" s="39" t="s">
        <v>495</v>
      </c>
      <c r="D39" s="39" t="s">
        <v>73</v>
      </c>
      <c r="E39" s="42">
        <v>7191763.39</v>
      </c>
      <c r="F39" s="42">
        <v>6663782.45</v>
      </c>
      <c r="G39" s="80">
        <f t="shared" si="0"/>
        <v>92.65853294431035</v>
      </c>
    </row>
    <row r="40" spans="1:7" ht="45">
      <c r="A40" s="40" t="s">
        <v>290</v>
      </c>
      <c r="B40" s="39" t="s">
        <v>227</v>
      </c>
      <c r="C40" s="39" t="s">
        <v>495</v>
      </c>
      <c r="D40" s="39" t="s">
        <v>269</v>
      </c>
      <c r="E40" s="42">
        <v>7191763.39</v>
      </c>
      <c r="F40" s="42">
        <v>6663782.45</v>
      </c>
      <c r="G40" s="80">
        <f t="shared" si="0"/>
        <v>92.65853294431035</v>
      </c>
    </row>
    <row r="41" spans="1:7" ht="45">
      <c r="A41" s="40" t="s">
        <v>291</v>
      </c>
      <c r="B41" s="39" t="s">
        <v>227</v>
      </c>
      <c r="C41" s="39" t="s">
        <v>495</v>
      </c>
      <c r="D41" s="39" t="s">
        <v>270</v>
      </c>
      <c r="E41" s="42">
        <v>7191763.39</v>
      </c>
      <c r="F41" s="42">
        <v>6663782.45</v>
      </c>
      <c r="G41" s="80">
        <f t="shared" si="0"/>
        <v>92.65853294431035</v>
      </c>
    </row>
    <row r="42" spans="1:7" ht="45">
      <c r="A42" s="40" t="s">
        <v>662</v>
      </c>
      <c r="B42" s="39" t="s">
        <v>227</v>
      </c>
      <c r="C42" s="39" t="s">
        <v>663</v>
      </c>
      <c r="D42" s="39" t="s">
        <v>73</v>
      </c>
      <c r="E42" s="42">
        <v>1602722.45</v>
      </c>
      <c r="F42" s="42">
        <v>1573691.43</v>
      </c>
      <c r="G42" s="80">
        <f t="shared" si="0"/>
        <v>98.18864332997893</v>
      </c>
    </row>
    <row r="43" spans="1:7" ht="45">
      <c r="A43" s="40" t="s">
        <v>290</v>
      </c>
      <c r="B43" s="39" t="s">
        <v>227</v>
      </c>
      <c r="C43" s="39" t="s">
        <v>663</v>
      </c>
      <c r="D43" s="39" t="s">
        <v>269</v>
      </c>
      <c r="E43" s="42">
        <v>534787.17</v>
      </c>
      <c r="F43" s="42">
        <v>505756.15</v>
      </c>
      <c r="G43" s="80">
        <f t="shared" si="0"/>
        <v>94.57148158584283</v>
      </c>
    </row>
    <row r="44" spans="1:7" ht="45">
      <c r="A44" s="40" t="s">
        <v>291</v>
      </c>
      <c r="B44" s="39" t="s">
        <v>227</v>
      </c>
      <c r="C44" s="39" t="s">
        <v>663</v>
      </c>
      <c r="D44" s="39" t="s">
        <v>270</v>
      </c>
      <c r="E44" s="42">
        <v>534787.17</v>
      </c>
      <c r="F44" s="42">
        <v>505756.15</v>
      </c>
      <c r="G44" s="80">
        <f t="shared" si="0"/>
        <v>94.57148158584283</v>
      </c>
    </row>
    <row r="45" spans="1:7" ht="15">
      <c r="A45" s="40" t="s">
        <v>288</v>
      </c>
      <c r="B45" s="39" t="s">
        <v>227</v>
      </c>
      <c r="C45" s="39" t="s">
        <v>663</v>
      </c>
      <c r="D45" s="39" t="s">
        <v>272</v>
      </c>
      <c r="E45" s="42">
        <v>1067935.28</v>
      </c>
      <c r="F45" s="42">
        <v>1067935.28</v>
      </c>
      <c r="G45" s="80">
        <f t="shared" si="0"/>
        <v>100</v>
      </c>
    </row>
    <row r="46" spans="1:7" ht="15">
      <c r="A46" s="40" t="s">
        <v>289</v>
      </c>
      <c r="B46" s="39" t="s">
        <v>227</v>
      </c>
      <c r="C46" s="39" t="s">
        <v>663</v>
      </c>
      <c r="D46" s="39" t="s">
        <v>273</v>
      </c>
      <c r="E46" s="42">
        <v>1067935.28</v>
      </c>
      <c r="F46" s="42">
        <v>1067935.28</v>
      </c>
      <c r="G46" s="80">
        <f t="shared" si="0"/>
        <v>100</v>
      </c>
    </row>
    <row r="47" spans="1:7" ht="45">
      <c r="A47" s="40" t="s">
        <v>678</v>
      </c>
      <c r="B47" s="39" t="s">
        <v>227</v>
      </c>
      <c r="C47" s="39" t="s">
        <v>527</v>
      </c>
      <c r="D47" s="39" t="s">
        <v>73</v>
      </c>
      <c r="E47" s="42">
        <v>11661263.13</v>
      </c>
      <c r="F47" s="42">
        <v>11661263.13</v>
      </c>
      <c r="G47" s="80">
        <f t="shared" si="0"/>
        <v>100</v>
      </c>
    </row>
    <row r="48" spans="1:7" ht="45">
      <c r="A48" s="40" t="s">
        <v>290</v>
      </c>
      <c r="B48" s="39" t="s">
        <v>227</v>
      </c>
      <c r="C48" s="39" t="s">
        <v>527</v>
      </c>
      <c r="D48" s="39" t="s">
        <v>269</v>
      </c>
      <c r="E48" s="42">
        <v>11661263.13</v>
      </c>
      <c r="F48" s="42">
        <v>11661263.13</v>
      </c>
      <c r="G48" s="80">
        <f t="shared" si="0"/>
        <v>100</v>
      </c>
    </row>
    <row r="49" spans="1:7" ht="45">
      <c r="A49" s="40" t="s">
        <v>291</v>
      </c>
      <c r="B49" s="39" t="s">
        <v>227</v>
      </c>
      <c r="C49" s="39" t="s">
        <v>527</v>
      </c>
      <c r="D49" s="39" t="s">
        <v>270</v>
      </c>
      <c r="E49" s="42">
        <v>11661263.13</v>
      </c>
      <c r="F49" s="42">
        <v>11661263.13</v>
      </c>
      <c r="G49" s="80">
        <f t="shared" si="0"/>
        <v>100</v>
      </c>
    </row>
    <row r="50" spans="1:7" ht="150">
      <c r="A50" s="40" t="s">
        <v>496</v>
      </c>
      <c r="B50" s="39" t="s">
        <v>227</v>
      </c>
      <c r="C50" s="39" t="s">
        <v>163</v>
      </c>
      <c r="D50" s="39" t="s">
        <v>73</v>
      </c>
      <c r="E50" s="42">
        <v>1304432</v>
      </c>
      <c r="F50" s="42">
        <v>1304432</v>
      </c>
      <c r="G50" s="80">
        <f t="shared" si="0"/>
        <v>100</v>
      </c>
    </row>
    <row r="51" spans="1:7" ht="75">
      <c r="A51" s="40" t="s">
        <v>301</v>
      </c>
      <c r="B51" s="39" t="s">
        <v>227</v>
      </c>
      <c r="C51" s="39" t="s">
        <v>163</v>
      </c>
      <c r="D51" s="39" t="s">
        <v>267</v>
      </c>
      <c r="E51" s="42">
        <v>1294858.67</v>
      </c>
      <c r="F51" s="42">
        <v>1294858.67</v>
      </c>
      <c r="G51" s="80">
        <f t="shared" si="0"/>
        <v>100</v>
      </c>
    </row>
    <row r="52" spans="1:7" ht="30">
      <c r="A52" s="40" t="s">
        <v>302</v>
      </c>
      <c r="B52" s="39" t="s">
        <v>227</v>
      </c>
      <c r="C52" s="39" t="s">
        <v>163</v>
      </c>
      <c r="D52" s="39" t="s">
        <v>268</v>
      </c>
      <c r="E52" s="42">
        <v>1294858.67</v>
      </c>
      <c r="F52" s="42">
        <v>1294858.67</v>
      </c>
      <c r="G52" s="80">
        <f t="shared" si="0"/>
        <v>100</v>
      </c>
    </row>
    <row r="53" spans="1:7" ht="45">
      <c r="A53" s="40" t="s">
        <v>290</v>
      </c>
      <c r="B53" s="39" t="s">
        <v>227</v>
      </c>
      <c r="C53" s="39" t="s">
        <v>163</v>
      </c>
      <c r="D53" s="39" t="s">
        <v>269</v>
      </c>
      <c r="E53" s="42">
        <v>9573.33</v>
      </c>
      <c r="F53" s="42">
        <v>9573.33</v>
      </c>
      <c r="G53" s="80">
        <f t="shared" si="0"/>
        <v>100</v>
      </c>
    </row>
    <row r="54" spans="1:7" ht="45">
      <c r="A54" s="40" t="s">
        <v>291</v>
      </c>
      <c r="B54" s="39" t="s">
        <v>227</v>
      </c>
      <c r="C54" s="39" t="s">
        <v>163</v>
      </c>
      <c r="D54" s="39" t="s">
        <v>270</v>
      </c>
      <c r="E54" s="42">
        <v>9573.33</v>
      </c>
      <c r="F54" s="42">
        <v>9573.33</v>
      </c>
      <c r="G54" s="80">
        <f t="shared" si="0"/>
        <v>100</v>
      </c>
    </row>
    <row r="55" spans="1:7" ht="45">
      <c r="A55" s="40" t="s">
        <v>144</v>
      </c>
      <c r="B55" s="39" t="s">
        <v>227</v>
      </c>
      <c r="C55" s="39" t="s">
        <v>580</v>
      </c>
      <c r="D55" s="39" t="s">
        <v>73</v>
      </c>
      <c r="E55" s="42">
        <v>1304232</v>
      </c>
      <c r="F55" s="42">
        <v>1304232</v>
      </c>
      <c r="G55" s="80">
        <f t="shared" si="0"/>
        <v>100</v>
      </c>
    </row>
    <row r="56" spans="1:7" ht="75">
      <c r="A56" s="40" t="s">
        <v>301</v>
      </c>
      <c r="B56" s="39" t="s">
        <v>227</v>
      </c>
      <c r="C56" s="39" t="s">
        <v>580</v>
      </c>
      <c r="D56" s="39" t="s">
        <v>267</v>
      </c>
      <c r="E56" s="42">
        <v>1304232</v>
      </c>
      <c r="F56" s="42">
        <v>1304232</v>
      </c>
      <c r="G56" s="80">
        <f t="shared" si="0"/>
        <v>100</v>
      </c>
    </row>
    <row r="57" spans="1:7" ht="30">
      <c r="A57" s="40" t="s">
        <v>302</v>
      </c>
      <c r="B57" s="39" t="s">
        <v>227</v>
      </c>
      <c r="C57" s="39" t="s">
        <v>580</v>
      </c>
      <c r="D57" s="39" t="s">
        <v>268</v>
      </c>
      <c r="E57" s="42">
        <v>1304232</v>
      </c>
      <c r="F57" s="42">
        <v>1304232</v>
      </c>
      <c r="G57" s="80">
        <f t="shared" si="0"/>
        <v>100</v>
      </c>
    </row>
    <row r="58" spans="1:7" ht="75">
      <c r="A58" s="40" t="s">
        <v>99</v>
      </c>
      <c r="B58" s="39" t="s">
        <v>227</v>
      </c>
      <c r="C58" s="39" t="s">
        <v>179</v>
      </c>
      <c r="D58" s="39" t="s">
        <v>73</v>
      </c>
      <c r="E58" s="42">
        <v>326058</v>
      </c>
      <c r="F58" s="42">
        <v>326058</v>
      </c>
      <c r="G58" s="80">
        <f t="shared" si="0"/>
        <v>100</v>
      </c>
    </row>
    <row r="59" spans="1:7" ht="75">
      <c r="A59" s="40" t="s">
        <v>301</v>
      </c>
      <c r="B59" s="39" t="s">
        <v>227</v>
      </c>
      <c r="C59" s="39" t="s">
        <v>179</v>
      </c>
      <c r="D59" s="39" t="s">
        <v>267</v>
      </c>
      <c r="E59" s="42">
        <v>326058</v>
      </c>
      <c r="F59" s="42">
        <v>326058</v>
      </c>
      <c r="G59" s="80">
        <f t="shared" si="0"/>
        <v>100</v>
      </c>
    </row>
    <row r="60" spans="1:7" ht="30">
      <c r="A60" s="40" t="s">
        <v>302</v>
      </c>
      <c r="B60" s="39" t="s">
        <v>227</v>
      </c>
      <c r="C60" s="39" t="s">
        <v>179</v>
      </c>
      <c r="D60" s="39" t="s">
        <v>268</v>
      </c>
      <c r="E60" s="42">
        <v>326058</v>
      </c>
      <c r="F60" s="42">
        <v>326058</v>
      </c>
      <c r="G60" s="80">
        <f t="shared" si="0"/>
        <v>100</v>
      </c>
    </row>
    <row r="61" spans="1:7" ht="75">
      <c r="A61" s="40" t="s">
        <v>477</v>
      </c>
      <c r="B61" s="39" t="s">
        <v>227</v>
      </c>
      <c r="C61" s="39" t="s">
        <v>478</v>
      </c>
      <c r="D61" s="39" t="s">
        <v>73</v>
      </c>
      <c r="E61" s="42">
        <v>16600</v>
      </c>
      <c r="F61" s="42">
        <v>16600</v>
      </c>
      <c r="G61" s="80">
        <f t="shared" si="0"/>
        <v>100</v>
      </c>
    </row>
    <row r="62" spans="1:7" ht="45">
      <c r="A62" s="40" t="s">
        <v>290</v>
      </c>
      <c r="B62" s="39" t="s">
        <v>227</v>
      </c>
      <c r="C62" s="39" t="s">
        <v>478</v>
      </c>
      <c r="D62" s="39" t="s">
        <v>269</v>
      </c>
      <c r="E62" s="42">
        <v>16600</v>
      </c>
      <c r="F62" s="42">
        <v>16600</v>
      </c>
      <c r="G62" s="80">
        <f t="shared" si="0"/>
        <v>100</v>
      </c>
    </row>
    <row r="63" spans="1:7" ht="45">
      <c r="A63" s="40" t="s">
        <v>291</v>
      </c>
      <c r="B63" s="39" t="s">
        <v>227</v>
      </c>
      <c r="C63" s="39" t="s">
        <v>478</v>
      </c>
      <c r="D63" s="39" t="s">
        <v>270</v>
      </c>
      <c r="E63" s="42">
        <v>16600</v>
      </c>
      <c r="F63" s="42">
        <v>16600</v>
      </c>
      <c r="G63" s="80">
        <f t="shared" si="0"/>
        <v>100</v>
      </c>
    </row>
    <row r="64" spans="1:7" ht="45">
      <c r="A64" s="40" t="s">
        <v>497</v>
      </c>
      <c r="B64" s="39" t="s">
        <v>227</v>
      </c>
      <c r="C64" s="39" t="s">
        <v>498</v>
      </c>
      <c r="D64" s="39" t="s">
        <v>73</v>
      </c>
      <c r="E64" s="42">
        <v>9872505.51</v>
      </c>
      <c r="F64" s="42">
        <v>9349076.46</v>
      </c>
      <c r="G64" s="80">
        <f t="shared" si="0"/>
        <v>94.69811336676581</v>
      </c>
    </row>
    <row r="65" spans="1:7" ht="45">
      <c r="A65" s="40" t="s">
        <v>285</v>
      </c>
      <c r="B65" s="39" t="s">
        <v>227</v>
      </c>
      <c r="C65" s="39" t="s">
        <v>498</v>
      </c>
      <c r="D65" s="39" t="s">
        <v>279</v>
      </c>
      <c r="E65" s="42">
        <v>9872505.51</v>
      </c>
      <c r="F65" s="42">
        <v>9349076.46</v>
      </c>
      <c r="G65" s="80">
        <f t="shared" si="0"/>
        <v>94.69811336676581</v>
      </c>
    </row>
    <row r="66" spans="1:7" ht="15">
      <c r="A66" s="40" t="s">
        <v>286</v>
      </c>
      <c r="B66" s="39" t="s">
        <v>227</v>
      </c>
      <c r="C66" s="39" t="s">
        <v>498</v>
      </c>
      <c r="D66" s="39" t="s">
        <v>278</v>
      </c>
      <c r="E66" s="42">
        <v>9872505.51</v>
      </c>
      <c r="F66" s="42">
        <v>9349076.46</v>
      </c>
      <c r="G66" s="80">
        <f t="shared" si="0"/>
        <v>94.69811336676581</v>
      </c>
    </row>
    <row r="67" spans="1:7" ht="150">
      <c r="A67" s="40" t="s">
        <v>513</v>
      </c>
      <c r="B67" s="39" t="s">
        <v>227</v>
      </c>
      <c r="C67" s="39" t="s">
        <v>173</v>
      </c>
      <c r="D67" s="39" t="s">
        <v>73</v>
      </c>
      <c r="E67" s="42">
        <v>337787.79</v>
      </c>
      <c r="F67" s="42">
        <v>336696.96</v>
      </c>
      <c r="G67" s="80">
        <f t="shared" si="0"/>
        <v>99.67706648011169</v>
      </c>
    </row>
    <row r="68" spans="1:7" ht="45">
      <c r="A68" s="40" t="s">
        <v>290</v>
      </c>
      <c r="B68" s="39" t="s">
        <v>227</v>
      </c>
      <c r="C68" s="39" t="s">
        <v>173</v>
      </c>
      <c r="D68" s="39" t="s">
        <v>269</v>
      </c>
      <c r="E68" s="42">
        <v>337787.79</v>
      </c>
      <c r="F68" s="42">
        <v>336696.96</v>
      </c>
      <c r="G68" s="80">
        <f t="shared" si="0"/>
        <v>99.67706648011169</v>
      </c>
    </row>
    <row r="69" spans="1:7" ht="45">
      <c r="A69" s="40" t="s">
        <v>291</v>
      </c>
      <c r="B69" s="39" t="s">
        <v>227</v>
      </c>
      <c r="C69" s="39" t="s">
        <v>173</v>
      </c>
      <c r="D69" s="39" t="s">
        <v>270</v>
      </c>
      <c r="E69" s="42">
        <v>337787.79</v>
      </c>
      <c r="F69" s="42">
        <v>336696.96</v>
      </c>
      <c r="G69" s="80">
        <f t="shared" si="0"/>
        <v>99.67706648011169</v>
      </c>
    </row>
    <row r="70" spans="1:7" ht="30">
      <c r="A70" s="40" t="s">
        <v>510</v>
      </c>
      <c r="B70" s="39" t="s">
        <v>227</v>
      </c>
      <c r="C70" s="39" t="s">
        <v>511</v>
      </c>
      <c r="D70" s="39" t="s">
        <v>73</v>
      </c>
      <c r="E70" s="42">
        <v>200000</v>
      </c>
      <c r="F70" s="42">
        <v>176308</v>
      </c>
      <c r="G70" s="80">
        <f t="shared" si="0"/>
        <v>88.154</v>
      </c>
    </row>
    <row r="71" spans="1:7" ht="15">
      <c r="A71" s="40" t="s">
        <v>288</v>
      </c>
      <c r="B71" s="39" t="s">
        <v>227</v>
      </c>
      <c r="C71" s="39" t="s">
        <v>511</v>
      </c>
      <c r="D71" s="39" t="s">
        <v>272</v>
      </c>
      <c r="E71" s="42">
        <v>200000</v>
      </c>
      <c r="F71" s="42">
        <v>176308</v>
      </c>
      <c r="G71" s="80">
        <f t="shared" si="0"/>
        <v>88.154</v>
      </c>
    </row>
    <row r="72" spans="1:7" ht="60">
      <c r="A72" s="40" t="s">
        <v>307</v>
      </c>
      <c r="B72" s="39" t="s">
        <v>227</v>
      </c>
      <c r="C72" s="39" t="s">
        <v>511</v>
      </c>
      <c r="D72" s="39" t="s">
        <v>170</v>
      </c>
      <c r="E72" s="42">
        <v>200000</v>
      </c>
      <c r="F72" s="42">
        <v>176308</v>
      </c>
      <c r="G72" s="80">
        <f aca="true" t="shared" si="1" ref="G72:G129">F72/E72*100</f>
        <v>88.154</v>
      </c>
    </row>
    <row r="73" spans="1:7" ht="90">
      <c r="A73" s="40" t="s">
        <v>96</v>
      </c>
      <c r="B73" s="39" t="s">
        <v>227</v>
      </c>
      <c r="C73" s="39" t="s">
        <v>514</v>
      </c>
      <c r="D73" s="39" t="s">
        <v>73</v>
      </c>
      <c r="E73" s="42">
        <v>527836.54</v>
      </c>
      <c r="F73" s="42">
        <v>527836.54</v>
      </c>
      <c r="G73" s="80">
        <f t="shared" si="1"/>
        <v>100</v>
      </c>
    </row>
    <row r="74" spans="1:7" ht="15">
      <c r="A74" s="40" t="s">
        <v>288</v>
      </c>
      <c r="B74" s="39" t="s">
        <v>227</v>
      </c>
      <c r="C74" s="39" t="s">
        <v>514</v>
      </c>
      <c r="D74" s="39" t="s">
        <v>272</v>
      </c>
      <c r="E74" s="42">
        <v>527836.54</v>
      </c>
      <c r="F74" s="42">
        <v>527836.54</v>
      </c>
      <c r="G74" s="80">
        <f t="shared" si="1"/>
        <v>100</v>
      </c>
    </row>
    <row r="75" spans="1:7" ht="60">
      <c r="A75" s="40" t="s">
        <v>307</v>
      </c>
      <c r="B75" s="39" t="s">
        <v>227</v>
      </c>
      <c r="C75" s="39" t="s">
        <v>514</v>
      </c>
      <c r="D75" s="39" t="s">
        <v>170</v>
      </c>
      <c r="E75" s="42">
        <v>527836.54</v>
      </c>
      <c r="F75" s="42">
        <v>527836.54</v>
      </c>
      <c r="G75" s="80">
        <f t="shared" si="1"/>
        <v>100</v>
      </c>
    </row>
    <row r="76" spans="1:7" ht="45">
      <c r="A76" s="40" t="s">
        <v>137</v>
      </c>
      <c r="B76" s="39" t="s">
        <v>227</v>
      </c>
      <c r="C76" s="39" t="s">
        <v>204</v>
      </c>
      <c r="D76" s="39" t="s">
        <v>73</v>
      </c>
      <c r="E76" s="42">
        <v>108000</v>
      </c>
      <c r="F76" s="42">
        <v>75000</v>
      </c>
      <c r="G76" s="80">
        <f t="shared" si="1"/>
        <v>69.44444444444444</v>
      </c>
    </row>
    <row r="77" spans="1:7" ht="30">
      <c r="A77" s="40" t="s">
        <v>292</v>
      </c>
      <c r="B77" s="39" t="s">
        <v>227</v>
      </c>
      <c r="C77" s="39" t="s">
        <v>204</v>
      </c>
      <c r="D77" s="39" t="s">
        <v>275</v>
      </c>
      <c r="E77" s="42">
        <v>108000</v>
      </c>
      <c r="F77" s="42">
        <v>75000</v>
      </c>
      <c r="G77" s="80">
        <f t="shared" si="1"/>
        <v>69.44444444444444</v>
      </c>
    </row>
    <row r="78" spans="1:7" ht="30">
      <c r="A78" s="40" t="s">
        <v>317</v>
      </c>
      <c r="B78" s="39" t="s">
        <v>227</v>
      </c>
      <c r="C78" s="39" t="s">
        <v>204</v>
      </c>
      <c r="D78" s="39" t="s">
        <v>296</v>
      </c>
      <c r="E78" s="42">
        <v>108000</v>
      </c>
      <c r="F78" s="42">
        <v>75000</v>
      </c>
      <c r="G78" s="80">
        <f t="shared" si="1"/>
        <v>69.44444444444444</v>
      </c>
    </row>
    <row r="79" spans="1:7" ht="45">
      <c r="A79" s="40" t="s">
        <v>577</v>
      </c>
      <c r="B79" s="39" t="s">
        <v>227</v>
      </c>
      <c r="C79" s="39" t="s">
        <v>578</v>
      </c>
      <c r="D79" s="39" t="s">
        <v>73</v>
      </c>
      <c r="E79" s="42">
        <v>98000</v>
      </c>
      <c r="F79" s="42">
        <v>98000</v>
      </c>
      <c r="G79" s="80">
        <f t="shared" si="1"/>
        <v>100</v>
      </c>
    </row>
    <row r="80" spans="1:7" ht="45">
      <c r="A80" s="40" t="s">
        <v>290</v>
      </c>
      <c r="B80" s="39" t="s">
        <v>227</v>
      </c>
      <c r="C80" s="39" t="s">
        <v>578</v>
      </c>
      <c r="D80" s="39" t="s">
        <v>269</v>
      </c>
      <c r="E80" s="42">
        <v>98000</v>
      </c>
      <c r="F80" s="42">
        <v>98000</v>
      </c>
      <c r="G80" s="80">
        <f t="shared" si="1"/>
        <v>100</v>
      </c>
    </row>
    <row r="81" spans="1:7" ht="45">
      <c r="A81" s="40" t="s">
        <v>291</v>
      </c>
      <c r="B81" s="39" t="s">
        <v>227</v>
      </c>
      <c r="C81" s="39" t="s">
        <v>578</v>
      </c>
      <c r="D81" s="39" t="s">
        <v>270</v>
      </c>
      <c r="E81" s="42">
        <v>98000</v>
      </c>
      <c r="F81" s="42">
        <v>98000</v>
      </c>
      <c r="G81" s="80">
        <f t="shared" si="1"/>
        <v>100</v>
      </c>
    </row>
    <row r="82" spans="1:7" ht="75">
      <c r="A82" s="40" t="s">
        <v>139</v>
      </c>
      <c r="B82" s="39" t="s">
        <v>227</v>
      </c>
      <c r="C82" s="39" t="s">
        <v>579</v>
      </c>
      <c r="D82" s="39" t="s">
        <v>73</v>
      </c>
      <c r="E82" s="42">
        <v>11190168</v>
      </c>
      <c r="F82" s="42">
        <v>10083970</v>
      </c>
      <c r="G82" s="80">
        <f t="shared" si="1"/>
        <v>90.11455413359299</v>
      </c>
    </row>
    <row r="83" spans="1:7" ht="30">
      <c r="A83" s="40" t="s">
        <v>292</v>
      </c>
      <c r="B83" s="39" t="s">
        <v>227</v>
      </c>
      <c r="C83" s="39" t="s">
        <v>579</v>
      </c>
      <c r="D83" s="39" t="s">
        <v>275</v>
      </c>
      <c r="E83" s="42">
        <v>11190168</v>
      </c>
      <c r="F83" s="42">
        <v>10083970</v>
      </c>
      <c r="G83" s="80">
        <f t="shared" si="1"/>
        <v>90.11455413359299</v>
      </c>
    </row>
    <row r="84" spans="1:7" ht="30">
      <c r="A84" s="40" t="s">
        <v>317</v>
      </c>
      <c r="B84" s="39" t="s">
        <v>227</v>
      </c>
      <c r="C84" s="39" t="s">
        <v>579</v>
      </c>
      <c r="D84" s="39" t="s">
        <v>296</v>
      </c>
      <c r="E84" s="42">
        <v>8895164</v>
      </c>
      <c r="F84" s="42">
        <v>7894507</v>
      </c>
      <c r="G84" s="80">
        <f t="shared" si="1"/>
        <v>88.75055029901641</v>
      </c>
    </row>
    <row r="85" spans="1:7" ht="30">
      <c r="A85" s="40" t="s">
        <v>294</v>
      </c>
      <c r="B85" s="39" t="s">
        <v>227</v>
      </c>
      <c r="C85" s="39" t="s">
        <v>579</v>
      </c>
      <c r="D85" s="39" t="s">
        <v>274</v>
      </c>
      <c r="E85" s="42">
        <v>2295004</v>
      </c>
      <c r="F85" s="42">
        <v>2189463</v>
      </c>
      <c r="G85" s="80">
        <f t="shared" si="1"/>
        <v>95.40127163177058</v>
      </c>
    </row>
    <row r="86" spans="1:7" ht="105">
      <c r="A86" s="40" t="s">
        <v>140</v>
      </c>
      <c r="B86" s="39" t="s">
        <v>227</v>
      </c>
      <c r="C86" s="39" t="s">
        <v>207</v>
      </c>
      <c r="D86" s="39" t="s">
        <v>73</v>
      </c>
      <c r="E86" s="42">
        <v>209756.76</v>
      </c>
      <c r="F86" s="42">
        <v>209036.12</v>
      </c>
      <c r="G86" s="80">
        <f t="shared" si="1"/>
        <v>99.65644015477737</v>
      </c>
    </row>
    <row r="87" spans="1:7" ht="30">
      <c r="A87" s="40" t="s">
        <v>292</v>
      </c>
      <c r="B87" s="39" t="s">
        <v>227</v>
      </c>
      <c r="C87" s="39" t="s">
        <v>207</v>
      </c>
      <c r="D87" s="39" t="s">
        <v>275</v>
      </c>
      <c r="E87" s="42">
        <v>209756.76</v>
      </c>
      <c r="F87" s="42">
        <v>209036.12</v>
      </c>
      <c r="G87" s="80">
        <f t="shared" si="1"/>
        <v>99.65644015477737</v>
      </c>
    </row>
    <row r="88" spans="1:7" ht="30">
      <c r="A88" s="40" t="s">
        <v>317</v>
      </c>
      <c r="B88" s="39" t="s">
        <v>227</v>
      </c>
      <c r="C88" s="39" t="s">
        <v>207</v>
      </c>
      <c r="D88" s="39" t="s">
        <v>296</v>
      </c>
      <c r="E88" s="42">
        <v>209756.76</v>
      </c>
      <c r="F88" s="42">
        <v>209036.12</v>
      </c>
      <c r="G88" s="80">
        <f t="shared" si="1"/>
        <v>99.65644015477737</v>
      </c>
    </row>
    <row r="89" spans="1:7" ht="30">
      <c r="A89" s="40" t="s">
        <v>573</v>
      </c>
      <c r="B89" s="39" t="s">
        <v>227</v>
      </c>
      <c r="C89" s="39" t="s">
        <v>574</v>
      </c>
      <c r="D89" s="39" t="s">
        <v>73</v>
      </c>
      <c r="E89" s="42">
        <v>7463494.32</v>
      </c>
      <c r="F89" s="42">
        <v>7437049.14</v>
      </c>
      <c r="G89" s="80">
        <f t="shared" si="1"/>
        <v>99.64567293996413</v>
      </c>
    </row>
    <row r="90" spans="1:7" ht="30">
      <c r="A90" s="40" t="s">
        <v>292</v>
      </c>
      <c r="B90" s="39" t="s">
        <v>227</v>
      </c>
      <c r="C90" s="39" t="s">
        <v>574</v>
      </c>
      <c r="D90" s="39" t="s">
        <v>275</v>
      </c>
      <c r="E90" s="42">
        <v>7463494.32</v>
      </c>
      <c r="F90" s="42">
        <v>7437049.14</v>
      </c>
      <c r="G90" s="80">
        <f t="shared" si="1"/>
        <v>99.64567293996413</v>
      </c>
    </row>
    <row r="91" spans="1:7" ht="30">
      <c r="A91" s="40" t="s">
        <v>317</v>
      </c>
      <c r="B91" s="39" t="s">
        <v>227</v>
      </c>
      <c r="C91" s="39" t="s">
        <v>574</v>
      </c>
      <c r="D91" s="39" t="s">
        <v>296</v>
      </c>
      <c r="E91" s="42">
        <v>7463494.32</v>
      </c>
      <c r="F91" s="42">
        <v>7437049.14</v>
      </c>
      <c r="G91" s="80">
        <f t="shared" si="1"/>
        <v>99.64567293996413</v>
      </c>
    </row>
    <row r="92" spans="1:7" ht="30">
      <c r="A92" s="40" t="s">
        <v>146</v>
      </c>
      <c r="B92" s="39" t="s">
        <v>227</v>
      </c>
      <c r="C92" s="39" t="s">
        <v>581</v>
      </c>
      <c r="D92" s="39" t="s">
        <v>73</v>
      </c>
      <c r="E92" s="42">
        <v>85000</v>
      </c>
      <c r="F92" s="42">
        <v>76070</v>
      </c>
      <c r="G92" s="80">
        <f t="shared" si="1"/>
        <v>89.49411764705883</v>
      </c>
    </row>
    <row r="93" spans="1:7" ht="45">
      <c r="A93" s="40" t="s">
        <v>290</v>
      </c>
      <c r="B93" s="39" t="s">
        <v>227</v>
      </c>
      <c r="C93" s="39" t="s">
        <v>581</v>
      </c>
      <c r="D93" s="39" t="s">
        <v>269</v>
      </c>
      <c r="E93" s="42">
        <v>52070</v>
      </c>
      <c r="F93" s="42">
        <v>52070</v>
      </c>
      <c r="G93" s="80">
        <f t="shared" si="1"/>
        <v>100</v>
      </c>
    </row>
    <row r="94" spans="1:7" ht="45">
      <c r="A94" s="40" t="s">
        <v>291</v>
      </c>
      <c r="B94" s="39" t="s">
        <v>227</v>
      </c>
      <c r="C94" s="39" t="s">
        <v>581</v>
      </c>
      <c r="D94" s="39" t="s">
        <v>270</v>
      </c>
      <c r="E94" s="42">
        <v>52070</v>
      </c>
      <c r="F94" s="42">
        <v>52070</v>
      </c>
      <c r="G94" s="80">
        <f t="shared" si="1"/>
        <v>100</v>
      </c>
    </row>
    <row r="95" spans="1:7" ht="30">
      <c r="A95" s="40" t="s">
        <v>292</v>
      </c>
      <c r="B95" s="39" t="s">
        <v>227</v>
      </c>
      <c r="C95" s="39" t="s">
        <v>581</v>
      </c>
      <c r="D95" s="39" t="s">
        <v>275</v>
      </c>
      <c r="E95" s="42">
        <v>32930</v>
      </c>
      <c r="F95" s="42">
        <v>24000</v>
      </c>
      <c r="G95" s="80">
        <f t="shared" si="1"/>
        <v>72.88187063467963</v>
      </c>
    </row>
    <row r="96" spans="1:7" ht="30">
      <c r="A96" s="40" t="s">
        <v>317</v>
      </c>
      <c r="B96" s="39" t="s">
        <v>227</v>
      </c>
      <c r="C96" s="39" t="s">
        <v>581</v>
      </c>
      <c r="D96" s="39" t="s">
        <v>296</v>
      </c>
      <c r="E96" s="42">
        <v>32930</v>
      </c>
      <c r="F96" s="42">
        <v>24000</v>
      </c>
      <c r="G96" s="80">
        <f t="shared" si="1"/>
        <v>72.88187063467963</v>
      </c>
    </row>
    <row r="97" spans="1:7" ht="45">
      <c r="A97" s="40" t="s">
        <v>147</v>
      </c>
      <c r="B97" s="39" t="s">
        <v>227</v>
      </c>
      <c r="C97" s="39" t="s">
        <v>582</v>
      </c>
      <c r="D97" s="39" t="s">
        <v>73</v>
      </c>
      <c r="E97" s="42">
        <v>175000</v>
      </c>
      <c r="F97" s="42">
        <v>175000</v>
      </c>
      <c r="G97" s="80">
        <f t="shared" si="1"/>
        <v>100</v>
      </c>
    </row>
    <row r="98" spans="1:7" ht="30">
      <c r="A98" s="40" t="s">
        <v>292</v>
      </c>
      <c r="B98" s="39" t="s">
        <v>227</v>
      </c>
      <c r="C98" s="39" t="s">
        <v>582</v>
      </c>
      <c r="D98" s="39" t="s">
        <v>275</v>
      </c>
      <c r="E98" s="42">
        <v>175000</v>
      </c>
      <c r="F98" s="42">
        <v>175000</v>
      </c>
      <c r="G98" s="80">
        <f t="shared" si="1"/>
        <v>100</v>
      </c>
    </row>
    <row r="99" spans="1:7" ht="30">
      <c r="A99" s="40" t="s">
        <v>317</v>
      </c>
      <c r="B99" s="39" t="s">
        <v>227</v>
      </c>
      <c r="C99" s="39" t="s">
        <v>582</v>
      </c>
      <c r="D99" s="39" t="s">
        <v>296</v>
      </c>
      <c r="E99" s="42">
        <v>175000</v>
      </c>
      <c r="F99" s="42">
        <v>175000</v>
      </c>
      <c r="G99" s="80">
        <f t="shared" si="1"/>
        <v>100</v>
      </c>
    </row>
    <row r="100" spans="1:7" ht="45">
      <c r="A100" s="40" t="s">
        <v>583</v>
      </c>
      <c r="B100" s="39" t="s">
        <v>227</v>
      </c>
      <c r="C100" s="39" t="s">
        <v>584</v>
      </c>
      <c r="D100" s="39" t="s">
        <v>73</v>
      </c>
      <c r="E100" s="42">
        <v>441000</v>
      </c>
      <c r="F100" s="42">
        <v>441000</v>
      </c>
      <c r="G100" s="80">
        <f t="shared" si="1"/>
        <v>100</v>
      </c>
    </row>
    <row r="101" spans="1:7" ht="30">
      <c r="A101" s="40" t="s">
        <v>292</v>
      </c>
      <c r="B101" s="39" t="s">
        <v>227</v>
      </c>
      <c r="C101" s="39" t="s">
        <v>584</v>
      </c>
      <c r="D101" s="39" t="s">
        <v>275</v>
      </c>
      <c r="E101" s="42">
        <v>441000</v>
      </c>
      <c r="F101" s="42">
        <v>441000</v>
      </c>
      <c r="G101" s="80">
        <f t="shared" si="1"/>
        <v>100</v>
      </c>
    </row>
    <row r="102" spans="1:7" ht="15">
      <c r="A102" s="40" t="s">
        <v>318</v>
      </c>
      <c r="B102" s="39" t="s">
        <v>227</v>
      </c>
      <c r="C102" s="39" t="s">
        <v>584</v>
      </c>
      <c r="D102" s="39" t="s">
        <v>206</v>
      </c>
      <c r="E102" s="42">
        <v>441000</v>
      </c>
      <c r="F102" s="42">
        <v>441000</v>
      </c>
      <c r="G102" s="80">
        <f t="shared" si="1"/>
        <v>100</v>
      </c>
    </row>
    <row r="103" spans="1:7" ht="30">
      <c r="A103" s="40" t="s">
        <v>575</v>
      </c>
      <c r="B103" s="39" t="s">
        <v>227</v>
      </c>
      <c r="C103" s="39" t="s">
        <v>576</v>
      </c>
      <c r="D103" s="39" t="s">
        <v>73</v>
      </c>
      <c r="E103" s="42">
        <v>9068858.4</v>
      </c>
      <c r="F103" s="42">
        <v>9068858.4</v>
      </c>
      <c r="G103" s="80">
        <f t="shared" si="1"/>
        <v>100</v>
      </c>
    </row>
    <row r="104" spans="1:7" ht="30">
      <c r="A104" s="40" t="s">
        <v>292</v>
      </c>
      <c r="B104" s="39" t="s">
        <v>227</v>
      </c>
      <c r="C104" s="39" t="s">
        <v>576</v>
      </c>
      <c r="D104" s="39" t="s">
        <v>275</v>
      </c>
      <c r="E104" s="42">
        <v>9068858.4</v>
      </c>
      <c r="F104" s="42">
        <v>9068858.4</v>
      </c>
      <c r="G104" s="80">
        <f t="shared" si="1"/>
        <v>100</v>
      </c>
    </row>
    <row r="105" spans="1:7" ht="30">
      <c r="A105" s="40" t="s">
        <v>294</v>
      </c>
      <c r="B105" s="39" t="s">
        <v>227</v>
      </c>
      <c r="C105" s="39" t="s">
        <v>576</v>
      </c>
      <c r="D105" s="39" t="s">
        <v>274</v>
      </c>
      <c r="E105" s="42">
        <v>9068858.4</v>
      </c>
      <c r="F105" s="42">
        <v>9068858.4</v>
      </c>
      <c r="G105" s="80">
        <f t="shared" si="1"/>
        <v>100</v>
      </c>
    </row>
    <row r="106" spans="1:7" ht="75">
      <c r="A106" s="40" t="s">
        <v>141</v>
      </c>
      <c r="B106" s="39" t="s">
        <v>227</v>
      </c>
      <c r="C106" s="39" t="s">
        <v>208</v>
      </c>
      <c r="D106" s="39" t="s">
        <v>73</v>
      </c>
      <c r="E106" s="42">
        <v>14050344</v>
      </c>
      <c r="F106" s="42">
        <v>14050344</v>
      </c>
      <c r="G106" s="80">
        <f t="shared" si="1"/>
        <v>100</v>
      </c>
    </row>
    <row r="107" spans="1:7" ht="30">
      <c r="A107" s="40" t="s">
        <v>308</v>
      </c>
      <c r="B107" s="39" t="s">
        <v>227</v>
      </c>
      <c r="C107" s="39" t="s">
        <v>208</v>
      </c>
      <c r="D107" s="39" t="s">
        <v>281</v>
      </c>
      <c r="E107" s="42">
        <v>14050344</v>
      </c>
      <c r="F107" s="42">
        <v>14050344</v>
      </c>
      <c r="G107" s="80">
        <f t="shared" si="1"/>
        <v>100</v>
      </c>
    </row>
    <row r="108" spans="1:7" ht="15">
      <c r="A108" s="40" t="s">
        <v>309</v>
      </c>
      <c r="B108" s="39" t="s">
        <v>227</v>
      </c>
      <c r="C108" s="39" t="s">
        <v>208</v>
      </c>
      <c r="D108" s="39" t="s">
        <v>280</v>
      </c>
      <c r="E108" s="42">
        <v>14050344</v>
      </c>
      <c r="F108" s="42">
        <v>14050344</v>
      </c>
      <c r="G108" s="80">
        <f t="shared" si="1"/>
        <v>100</v>
      </c>
    </row>
    <row r="109" spans="1:7" ht="60">
      <c r="A109" s="40" t="s">
        <v>305</v>
      </c>
      <c r="B109" s="39" t="s">
        <v>227</v>
      </c>
      <c r="C109" s="39" t="s">
        <v>325</v>
      </c>
      <c r="D109" s="39" t="s">
        <v>73</v>
      </c>
      <c r="E109" s="42">
        <v>2894639</v>
      </c>
      <c r="F109" s="42">
        <v>2894639</v>
      </c>
      <c r="G109" s="80">
        <f t="shared" si="1"/>
        <v>100</v>
      </c>
    </row>
    <row r="110" spans="1:7" ht="15">
      <c r="A110" s="40" t="s">
        <v>295</v>
      </c>
      <c r="B110" s="39" t="s">
        <v>227</v>
      </c>
      <c r="C110" s="39" t="s">
        <v>325</v>
      </c>
      <c r="D110" s="39" t="s">
        <v>276</v>
      </c>
      <c r="E110" s="42">
        <v>2894639</v>
      </c>
      <c r="F110" s="42">
        <v>2894639</v>
      </c>
      <c r="G110" s="80">
        <f t="shared" si="1"/>
        <v>100</v>
      </c>
    </row>
    <row r="111" spans="1:7" ht="15">
      <c r="A111" s="40" t="s">
        <v>306</v>
      </c>
      <c r="B111" s="39" t="s">
        <v>227</v>
      </c>
      <c r="C111" s="39" t="s">
        <v>325</v>
      </c>
      <c r="D111" s="39" t="s">
        <v>166</v>
      </c>
      <c r="E111" s="42">
        <v>2894639</v>
      </c>
      <c r="F111" s="42">
        <v>2894639</v>
      </c>
      <c r="G111" s="80">
        <f t="shared" si="1"/>
        <v>100</v>
      </c>
    </row>
    <row r="112" spans="1:7" ht="60">
      <c r="A112" s="40" t="s">
        <v>107</v>
      </c>
      <c r="B112" s="39" t="s">
        <v>227</v>
      </c>
      <c r="C112" s="39" t="s">
        <v>528</v>
      </c>
      <c r="D112" s="39" t="s">
        <v>73</v>
      </c>
      <c r="E112" s="42">
        <v>6068735.6</v>
      </c>
      <c r="F112" s="42">
        <v>6035073.53</v>
      </c>
      <c r="G112" s="80">
        <f t="shared" si="1"/>
        <v>99.44531987849332</v>
      </c>
    </row>
    <row r="113" spans="1:7" ht="15">
      <c r="A113" s="40" t="s">
        <v>295</v>
      </c>
      <c r="B113" s="39" t="s">
        <v>227</v>
      </c>
      <c r="C113" s="39" t="s">
        <v>528</v>
      </c>
      <c r="D113" s="39" t="s">
        <v>276</v>
      </c>
      <c r="E113" s="42">
        <v>6068735.6</v>
      </c>
      <c r="F113" s="42">
        <v>6035073.53</v>
      </c>
      <c r="G113" s="80">
        <f t="shared" si="1"/>
        <v>99.44531987849332</v>
      </c>
    </row>
    <row r="114" spans="1:7" ht="15">
      <c r="A114" s="40" t="s">
        <v>311</v>
      </c>
      <c r="B114" s="39" t="s">
        <v>227</v>
      </c>
      <c r="C114" s="39" t="s">
        <v>528</v>
      </c>
      <c r="D114" s="39" t="s">
        <v>176</v>
      </c>
      <c r="E114" s="42">
        <v>6068735.6</v>
      </c>
      <c r="F114" s="42">
        <v>6035073.53</v>
      </c>
      <c r="G114" s="80">
        <f t="shared" si="1"/>
        <v>99.44531987849332</v>
      </c>
    </row>
    <row r="115" spans="1:7" ht="75">
      <c r="A115" s="40" t="s">
        <v>312</v>
      </c>
      <c r="B115" s="39" t="s">
        <v>227</v>
      </c>
      <c r="C115" s="39" t="s">
        <v>525</v>
      </c>
      <c r="D115" s="39" t="s">
        <v>73</v>
      </c>
      <c r="E115" s="42">
        <v>3412868.58</v>
      </c>
      <c r="F115" s="42">
        <v>3395799.93</v>
      </c>
      <c r="G115" s="80">
        <f t="shared" si="1"/>
        <v>99.49987379824628</v>
      </c>
    </row>
    <row r="116" spans="1:7" ht="15">
      <c r="A116" s="40" t="s">
        <v>295</v>
      </c>
      <c r="B116" s="39" t="s">
        <v>227</v>
      </c>
      <c r="C116" s="39" t="s">
        <v>525</v>
      </c>
      <c r="D116" s="39" t="s">
        <v>276</v>
      </c>
      <c r="E116" s="42">
        <v>3412868.58</v>
      </c>
      <c r="F116" s="42">
        <v>3395799.93</v>
      </c>
      <c r="G116" s="80">
        <f t="shared" si="1"/>
        <v>99.49987379824628</v>
      </c>
    </row>
    <row r="117" spans="1:7" ht="15">
      <c r="A117" s="40" t="s">
        <v>311</v>
      </c>
      <c r="B117" s="39" t="s">
        <v>227</v>
      </c>
      <c r="C117" s="39" t="s">
        <v>525</v>
      </c>
      <c r="D117" s="39" t="s">
        <v>176</v>
      </c>
      <c r="E117" s="42">
        <v>3412868.58</v>
      </c>
      <c r="F117" s="42">
        <v>3395799.93</v>
      </c>
      <c r="G117" s="80">
        <f t="shared" si="1"/>
        <v>99.49987379824628</v>
      </c>
    </row>
    <row r="118" spans="1:7" ht="15">
      <c r="A118" s="40" t="s">
        <v>679</v>
      </c>
      <c r="B118" s="39" t="s">
        <v>227</v>
      </c>
      <c r="C118" s="39" t="s">
        <v>327</v>
      </c>
      <c r="D118" s="39" t="s">
        <v>73</v>
      </c>
      <c r="E118" s="42">
        <v>1121299.2</v>
      </c>
      <c r="F118" s="42">
        <v>1121299.2</v>
      </c>
      <c r="G118" s="80">
        <f t="shared" si="1"/>
        <v>100</v>
      </c>
    </row>
    <row r="119" spans="1:7" ht="15">
      <c r="A119" s="40" t="s">
        <v>295</v>
      </c>
      <c r="B119" s="39" t="s">
        <v>227</v>
      </c>
      <c r="C119" s="39" t="s">
        <v>327</v>
      </c>
      <c r="D119" s="39" t="s">
        <v>276</v>
      </c>
      <c r="E119" s="42">
        <v>1121299.2</v>
      </c>
      <c r="F119" s="42">
        <v>1121299.2</v>
      </c>
      <c r="G119" s="80">
        <f t="shared" si="1"/>
        <v>100</v>
      </c>
    </row>
    <row r="120" spans="1:7" ht="15">
      <c r="A120" s="40" t="s">
        <v>311</v>
      </c>
      <c r="B120" s="39" t="s">
        <v>227</v>
      </c>
      <c r="C120" s="39" t="s">
        <v>327</v>
      </c>
      <c r="D120" s="39" t="s">
        <v>176</v>
      </c>
      <c r="E120" s="42">
        <v>1121299.2</v>
      </c>
      <c r="F120" s="42">
        <v>1121299.2</v>
      </c>
      <c r="G120" s="80">
        <f t="shared" si="1"/>
        <v>100</v>
      </c>
    </row>
    <row r="121" spans="1:7" ht="30">
      <c r="A121" s="40" t="s">
        <v>499</v>
      </c>
      <c r="B121" s="39" t="s">
        <v>227</v>
      </c>
      <c r="C121" s="39" t="s">
        <v>500</v>
      </c>
      <c r="D121" s="39" t="s">
        <v>73</v>
      </c>
      <c r="E121" s="42">
        <v>16543963.03</v>
      </c>
      <c r="F121" s="42">
        <v>15796928.53</v>
      </c>
      <c r="G121" s="80">
        <f t="shared" si="1"/>
        <v>95.4845492664281</v>
      </c>
    </row>
    <row r="122" spans="1:7" ht="45">
      <c r="A122" s="40" t="s">
        <v>285</v>
      </c>
      <c r="B122" s="39" t="s">
        <v>227</v>
      </c>
      <c r="C122" s="39" t="s">
        <v>500</v>
      </c>
      <c r="D122" s="39" t="s">
        <v>279</v>
      </c>
      <c r="E122" s="42">
        <v>16543963.03</v>
      </c>
      <c r="F122" s="42">
        <v>15796928.53</v>
      </c>
      <c r="G122" s="80">
        <f t="shared" si="1"/>
        <v>95.4845492664281</v>
      </c>
    </row>
    <row r="123" spans="1:7" ht="15">
      <c r="A123" s="40" t="s">
        <v>286</v>
      </c>
      <c r="B123" s="39" t="s">
        <v>227</v>
      </c>
      <c r="C123" s="39" t="s">
        <v>500</v>
      </c>
      <c r="D123" s="39" t="s">
        <v>278</v>
      </c>
      <c r="E123" s="42">
        <v>16543963.03</v>
      </c>
      <c r="F123" s="42">
        <v>15796928.53</v>
      </c>
      <c r="G123" s="80">
        <f t="shared" si="1"/>
        <v>95.4845492664281</v>
      </c>
    </row>
    <row r="124" spans="1:7" ht="45">
      <c r="A124" s="40" t="s">
        <v>688</v>
      </c>
      <c r="B124" s="39" t="s">
        <v>227</v>
      </c>
      <c r="C124" s="39" t="s">
        <v>689</v>
      </c>
      <c r="D124" s="39" t="s">
        <v>73</v>
      </c>
      <c r="E124" s="42">
        <v>1603000.97</v>
      </c>
      <c r="F124" s="42">
        <v>1598000.97</v>
      </c>
      <c r="G124" s="80">
        <f t="shared" si="1"/>
        <v>99.68808502966783</v>
      </c>
    </row>
    <row r="125" spans="1:7" ht="45">
      <c r="A125" s="40" t="s">
        <v>290</v>
      </c>
      <c r="B125" s="39" t="s">
        <v>227</v>
      </c>
      <c r="C125" s="39" t="s">
        <v>689</v>
      </c>
      <c r="D125" s="39" t="s">
        <v>269</v>
      </c>
      <c r="E125" s="42">
        <v>1603000.97</v>
      </c>
      <c r="F125" s="42">
        <v>1598000.97</v>
      </c>
      <c r="G125" s="80">
        <f t="shared" si="1"/>
        <v>99.68808502966783</v>
      </c>
    </row>
    <row r="126" spans="1:7" ht="45">
      <c r="A126" s="40" t="s">
        <v>291</v>
      </c>
      <c r="B126" s="39" t="s">
        <v>227</v>
      </c>
      <c r="C126" s="39" t="s">
        <v>689</v>
      </c>
      <c r="D126" s="39" t="s">
        <v>270</v>
      </c>
      <c r="E126" s="42">
        <v>1603000.97</v>
      </c>
      <c r="F126" s="42">
        <v>1598000.97</v>
      </c>
      <c r="G126" s="80">
        <f t="shared" si="1"/>
        <v>99.68808502966783</v>
      </c>
    </row>
    <row r="127" spans="1:7" ht="60">
      <c r="A127" s="40" t="s">
        <v>690</v>
      </c>
      <c r="B127" s="39" t="s">
        <v>227</v>
      </c>
      <c r="C127" s="39" t="s">
        <v>691</v>
      </c>
      <c r="D127" s="39" t="s">
        <v>73</v>
      </c>
      <c r="E127" s="42">
        <v>23022700</v>
      </c>
      <c r="F127" s="42">
        <v>16388054.91</v>
      </c>
      <c r="G127" s="80">
        <f t="shared" si="1"/>
        <v>71.18215895616066</v>
      </c>
    </row>
    <row r="128" spans="1:7" ht="45">
      <c r="A128" s="40" t="s">
        <v>290</v>
      </c>
      <c r="B128" s="39" t="s">
        <v>227</v>
      </c>
      <c r="C128" s="39" t="s">
        <v>691</v>
      </c>
      <c r="D128" s="39" t="s">
        <v>269</v>
      </c>
      <c r="E128" s="42">
        <v>23022700</v>
      </c>
      <c r="F128" s="42">
        <v>16388054.91</v>
      </c>
      <c r="G128" s="80">
        <f t="shared" si="1"/>
        <v>71.18215895616066</v>
      </c>
    </row>
    <row r="129" spans="1:7" ht="45">
      <c r="A129" s="40" t="s">
        <v>291</v>
      </c>
      <c r="B129" s="39" t="s">
        <v>227</v>
      </c>
      <c r="C129" s="39" t="s">
        <v>691</v>
      </c>
      <c r="D129" s="39" t="s">
        <v>270</v>
      </c>
      <c r="E129" s="42">
        <v>23022700</v>
      </c>
      <c r="F129" s="42">
        <v>16388054.91</v>
      </c>
      <c r="G129" s="80">
        <f t="shared" si="1"/>
        <v>71.18215895616066</v>
      </c>
    </row>
    <row r="130" spans="1:7" ht="42.75">
      <c r="A130" s="47" t="s">
        <v>770</v>
      </c>
      <c r="B130" s="156" t="s">
        <v>450</v>
      </c>
      <c r="C130" s="157"/>
      <c r="D130" s="158"/>
      <c r="E130" s="83">
        <v>25230678.08</v>
      </c>
      <c r="F130" s="83">
        <v>24946193.76</v>
      </c>
      <c r="G130" s="81">
        <f aca="true" t="shared" si="2" ref="G130:G175">F130/E130*100</f>
        <v>98.87246660950622</v>
      </c>
    </row>
    <row r="131" spans="1:7" ht="30">
      <c r="A131" s="40" t="s">
        <v>771</v>
      </c>
      <c r="B131" s="39" t="s">
        <v>222</v>
      </c>
      <c r="C131" s="39" t="s">
        <v>450</v>
      </c>
      <c r="D131" s="39" t="s">
        <v>73</v>
      </c>
      <c r="E131" s="42">
        <v>22726686.98</v>
      </c>
      <c r="F131" s="42">
        <v>22453837.89</v>
      </c>
      <c r="G131" s="80">
        <f t="shared" si="2"/>
        <v>98.79943306193238</v>
      </c>
    </row>
    <row r="132" spans="1:7" ht="15">
      <c r="A132" s="40" t="s">
        <v>153</v>
      </c>
      <c r="B132" s="39" t="s">
        <v>222</v>
      </c>
      <c r="C132" s="39" t="s">
        <v>591</v>
      </c>
      <c r="D132" s="39" t="s">
        <v>73</v>
      </c>
      <c r="E132" s="42">
        <v>4811930.24</v>
      </c>
      <c r="F132" s="42">
        <v>4811869.64</v>
      </c>
      <c r="G132" s="80">
        <f t="shared" si="2"/>
        <v>99.99874063012184</v>
      </c>
    </row>
    <row r="133" spans="1:7" ht="30">
      <c r="A133" s="40" t="s">
        <v>319</v>
      </c>
      <c r="B133" s="39" t="s">
        <v>222</v>
      </c>
      <c r="C133" s="39" t="s">
        <v>591</v>
      </c>
      <c r="D133" s="39" t="s">
        <v>297</v>
      </c>
      <c r="E133" s="42">
        <v>4811930.24</v>
      </c>
      <c r="F133" s="42">
        <v>4811869.64</v>
      </c>
      <c r="G133" s="80">
        <f t="shared" si="2"/>
        <v>99.99874063012184</v>
      </c>
    </row>
    <row r="134" spans="1:7" ht="15">
      <c r="A134" s="40" t="s">
        <v>320</v>
      </c>
      <c r="B134" s="39" t="s">
        <v>222</v>
      </c>
      <c r="C134" s="39" t="s">
        <v>591</v>
      </c>
      <c r="D134" s="39" t="s">
        <v>215</v>
      </c>
      <c r="E134" s="42">
        <v>4811930.24</v>
      </c>
      <c r="F134" s="42">
        <v>4811869.64</v>
      </c>
      <c r="G134" s="80">
        <f t="shared" si="2"/>
        <v>99.99874063012184</v>
      </c>
    </row>
    <row r="135" spans="1:7" ht="60">
      <c r="A135" s="40" t="s">
        <v>652</v>
      </c>
      <c r="B135" s="39" t="s">
        <v>222</v>
      </c>
      <c r="C135" s="39" t="s">
        <v>657</v>
      </c>
      <c r="D135" s="39" t="s">
        <v>73</v>
      </c>
      <c r="E135" s="42">
        <v>289044</v>
      </c>
      <c r="F135" s="42">
        <v>289044</v>
      </c>
      <c r="G135" s="80">
        <f t="shared" si="2"/>
        <v>100</v>
      </c>
    </row>
    <row r="136" spans="1:7" ht="75">
      <c r="A136" s="40" t="s">
        <v>301</v>
      </c>
      <c r="B136" s="39" t="s">
        <v>222</v>
      </c>
      <c r="C136" s="39" t="s">
        <v>657</v>
      </c>
      <c r="D136" s="39" t="s">
        <v>267</v>
      </c>
      <c r="E136" s="42">
        <v>289044</v>
      </c>
      <c r="F136" s="42">
        <v>289044</v>
      </c>
      <c r="G136" s="80">
        <f t="shared" si="2"/>
        <v>100</v>
      </c>
    </row>
    <row r="137" spans="1:7" ht="30">
      <c r="A137" s="40" t="s">
        <v>302</v>
      </c>
      <c r="B137" s="39" t="s">
        <v>222</v>
      </c>
      <c r="C137" s="39" t="s">
        <v>657</v>
      </c>
      <c r="D137" s="39" t="s">
        <v>268</v>
      </c>
      <c r="E137" s="42">
        <v>289044</v>
      </c>
      <c r="F137" s="42">
        <v>289044</v>
      </c>
      <c r="G137" s="80">
        <f t="shared" si="2"/>
        <v>100</v>
      </c>
    </row>
    <row r="138" spans="1:7" ht="45">
      <c r="A138" s="40" t="s">
        <v>83</v>
      </c>
      <c r="B138" s="39" t="s">
        <v>222</v>
      </c>
      <c r="C138" s="39" t="s">
        <v>479</v>
      </c>
      <c r="D138" s="39" t="s">
        <v>73</v>
      </c>
      <c r="E138" s="42">
        <v>11842761.29</v>
      </c>
      <c r="F138" s="42">
        <v>11775702.07</v>
      </c>
      <c r="G138" s="80">
        <f t="shared" si="2"/>
        <v>99.43375351104457</v>
      </c>
    </row>
    <row r="139" spans="1:7" ht="75">
      <c r="A139" s="40" t="s">
        <v>301</v>
      </c>
      <c r="B139" s="39" t="s">
        <v>222</v>
      </c>
      <c r="C139" s="39" t="s">
        <v>479</v>
      </c>
      <c r="D139" s="39" t="s">
        <v>267</v>
      </c>
      <c r="E139" s="42">
        <v>11470610.4</v>
      </c>
      <c r="F139" s="42">
        <v>11410126.56</v>
      </c>
      <c r="G139" s="80">
        <f t="shared" si="2"/>
        <v>99.47270600350964</v>
      </c>
    </row>
    <row r="140" spans="1:7" ht="30">
      <c r="A140" s="40" t="s">
        <v>302</v>
      </c>
      <c r="B140" s="39" t="s">
        <v>222</v>
      </c>
      <c r="C140" s="39" t="s">
        <v>479</v>
      </c>
      <c r="D140" s="39" t="s">
        <v>268</v>
      </c>
      <c r="E140" s="42">
        <v>11470610.4</v>
      </c>
      <c r="F140" s="42">
        <v>11410126.56</v>
      </c>
      <c r="G140" s="80">
        <f t="shared" si="2"/>
        <v>99.47270600350964</v>
      </c>
    </row>
    <row r="141" spans="1:7" ht="45">
      <c r="A141" s="40" t="s">
        <v>290</v>
      </c>
      <c r="B141" s="39" t="s">
        <v>222</v>
      </c>
      <c r="C141" s="39" t="s">
        <v>479</v>
      </c>
      <c r="D141" s="39" t="s">
        <v>269</v>
      </c>
      <c r="E141" s="42">
        <v>351150.89</v>
      </c>
      <c r="F141" s="42">
        <v>345325.5</v>
      </c>
      <c r="G141" s="80">
        <f t="shared" si="2"/>
        <v>98.34105788540077</v>
      </c>
    </row>
    <row r="142" spans="1:7" ht="45">
      <c r="A142" s="40" t="s">
        <v>291</v>
      </c>
      <c r="B142" s="39" t="s">
        <v>222</v>
      </c>
      <c r="C142" s="39" t="s">
        <v>479</v>
      </c>
      <c r="D142" s="39" t="s">
        <v>270</v>
      </c>
      <c r="E142" s="42">
        <v>351150.89</v>
      </c>
      <c r="F142" s="42">
        <v>345325.5</v>
      </c>
      <c r="G142" s="80">
        <f t="shared" si="2"/>
        <v>98.34105788540077</v>
      </c>
    </row>
    <row r="143" spans="1:7" ht="15">
      <c r="A143" s="40" t="s">
        <v>288</v>
      </c>
      <c r="B143" s="39" t="s">
        <v>222</v>
      </c>
      <c r="C143" s="39" t="s">
        <v>479</v>
      </c>
      <c r="D143" s="39" t="s">
        <v>272</v>
      </c>
      <c r="E143" s="42">
        <v>21000</v>
      </c>
      <c r="F143" s="42">
        <v>20250.01</v>
      </c>
      <c r="G143" s="80">
        <f t="shared" si="2"/>
        <v>96.42861904761904</v>
      </c>
    </row>
    <row r="144" spans="1:7" ht="15">
      <c r="A144" s="40" t="s">
        <v>293</v>
      </c>
      <c r="B144" s="39" t="s">
        <v>222</v>
      </c>
      <c r="C144" s="39" t="s">
        <v>479</v>
      </c>
      <c r="D144" s="39" t="s">
        <v>271</v>
      </c>
      <c r="E144" s="42">
        <v>21000</v>
      </c>
      <c r="F144" s="42">
        <v>20250.01</v>
      </c>
      <c r="G144" s="80">
        <f t="shared" si="2"/>
        <v>96.42861904761904</v>
      </c>
    </row>
    <row r="145" spans="1:7" ht="30">
      <c r="A145" s="40" t="s">
        <v>480</v>
      </c>
      <c r="B145" s="39" t="s">
        <v>222</v>
      </c>
      <c r="C145" s="39" t="s">
        <v>481</v>
      </c>
      <c r="D145" s="39" t="s">
        <v>73</v>
      </c>
      <c r="E145" s="42">
        <v>887951.45</v>
      </c>
      <c r="F145" s="42">
        <v>682222.18</v>
      </c>
      <c r="G145" s="80">
        <f t="shared" si="2"/>
        <v>76.8310226871075</v>
      </c>
    </row>
    <row r="146" spans="1:7" ht="45">
      <c r="A146" s="40" t="s">
        <v>290</v>
      </c>
      <c r="B146" s="39" t="s">
        <v>222</v>
      </c>
      <c r="C146" s="39" t="s">
        <v>481</v>
      </c>
      <c r="D146" s="39" t="s">
        <v>269</v>
      </c>
      <c r="E146" s="42">
        <v>887951.45</v>
      </c>
      <c r="F146" s="42">
        <v>682222.18</v>
      </c>
      <c r="G146" s="80">
        <f t="shared" si="2"/>
        <v>76.8310226871075</v>
      </c>
    </row>
    <row r="147" spans="1:7" ht="45">
      <c r="A147" s="40" t="s">
        <v>291</v>
      </c>
      <c r="B147" s="39" t="s">
        <v>222</v>
      </c>
      <c r="C147" s="39" t="s">
        <v>481</v>
      </c>
      <c r="D147" s="39" t="s">
        <v>270</v>
      </c>
      <c r="E147" s="42">
        <v>887951.45</v>
      </c>
      <c r="F147" s="42">
        <v>682222.18</v>
      </c>
      <c r="G147" s="80">
        <f t="shared" si="2"/>
        <v>76.8310226871075</v>
      </c>
    </row>
    <row r="148" spans="1:8" ht="45">
      <c r="A148" s="40" t="s">
        <v>321</v>
      </c>
      <c r="B148" s="39" t="s">
        <v>222</v>
      </c>
      <c r="C148" s="39" t="s">
        <v>329</v>
      </c>
      <c r="D148" s="39" t="s">
        <v>73</v>
      </c>
      <c r="E148" s="42">
        <v>2395000</v>
      </c>
      <c r="F148" s="42">
        <v>2395000</v>
      </c>
      <c r="G148" s="80">
        <f t="shared" si="2"/>
        <v>100</v>
      </c>
      <c r="H148" s="45"/>
    </row>
    <row r="149" spans="1:8" ht="15">
      <c r="A149" s="40" t="s">
        <v>295</v>
      </c>
      <c r="B149" s="39" t="s">
        <v>222</v>
      </c>
      <c r="C149" s="39" t="s">
        <v>329</v>
      </c>
      <c r="D149" s="39" t="s">
        <v>276</v>
      </c>
      <c r="E149" s="42">
        <v>2395000</v>
      </c>
      <c r="F149" s="42">
        <v>2395000</v>
      </c>
      <c r="G149" s="80">
        <f t="shared" si="2"/>
        <v>100</v>
      </c>
      <c r="H149" s="45"/>
    </row>
    <row r="150" spans="1:7" ht="15">
      <c r="A150" s="40" t="s">
        <v>322</v>
      </c>
      <c r="B150" s="39" t="s">
        <v>222</v>
      </c>
      <c r="C150" s="39" t="s">
        <v>329</v>
      </c>
      <c r="D150" s="39" t="s">
        <v>298</v>
      </c>
      <c r="E150" s="42">
        <v>2395000</v>
      </c>
      <c r="F150" s="42">
        <v>2395000</v>
      </c>
      <c r="G150" s="80">
        <f t="shared" si="2"/>
        <v>100</v>
      </c>
    </row>
    <row r="151" spans="1:7" ht="45">
      <c r="A151" s="40" t="s">
        <v>323</v>
      </c>
      <c r="B151" s="39" t="s">
        <v>222</v>
      </c>
      <c r="C151" s="39" t="s">
        <v>593</v>
      </c>
      <c r="D151" s="39" t="s">
        <v>73</v>
      </c>
      <c r="E151" s="42">
        <v>2500000</v>
      </c>
      <c r="F151" s="42">
        <v>2500000</v>
      </c>
      <c r="G151" s="80">
        <f t="shared" si="2"/>
        <v>100</v>
      </c>
    </row>
    <row r="152" spans="1:7" ht="15">
      <c r="A152" s="40" t="s">
        <v>295</v>
      </c>
      <c r="B152" s="39" t="s">
        <v>222</v>
      </c>
      <c r="C152" s="39" t="s">
        <v>593</v>
      </c>
      <c r="D152" s="39" t="s">
        <v>276</v>
      </c>
      <c r="E152" s="42">
        <v>2500000</v>
      </c>
      <c r="F152" s="42">
        <v>2500000</v>
      </c>
      <c r="G152" s="80">
        <f t="shared" si="2"/>
        <v>100</v>
      </c>
    </row>
    <row r="153" spans="1:7" ht="15">
      <c r="A153" s="40" t="s">
        <v>322</v>
      </c>
      <c r="B153" s="39" t="s">
        <v>222</v>
      </c>
      <c r="C153" s="39" t="s">
        <v>593</v>
      </c>
      <c r="D153" s="39" t="s">
        <v>298</v>
      </c>
      <c r="E153" s="42">
        <v>2500000</v>
      </c>
      <c r="F153" s="42">
        <v>2500000</v>
      </c>
      <c r="G153" s="80">
        <f t="shared" si="2"/>
        <v>100</v>
      </c>
    </row>
    <row r="154" spans="1:7" ht="15">
      <c r="A154" s="40" t="s">
        <v>446</v>
      </c>
      <c r="B154" s="39" t="s">
        <v>227</v>
      </c>
      <c r="C154" s="39" t="s">
        <v>450</v>
      </c>
      <c r="D154" s="39" t="s">
        <v>73</v>
      </c>
      <c r="E154" s="42">
        <v>2503991.1</v>
      </c>
      <c r="F154" s="42">
        <v>2492355.87</v>
      </c>
      <c r="G154" s="80">
        <f t="shared" si="2"/>
        <v>99.53533261360235</v>
      </c>
    </row>
    <row r="155" spans="1:7" ht="30">
      <c r="A155" s="40" t="s">
        <v>480</v>
      </c>
      <c r="B155" s="39" t="s">
        <v>227</v>
      </c>
      <c r="C155" s="39" t="s">
        <v>481</v>
      </c>
      <c r="D155" s="39" t="s">
        <v>73</v>
      </c>
      <c r="E155" s="42">
        <v>2503991.1</v>
      </c>
      <c r="F155" s="42">
        <v>2492355.87</v>
      </c>
      <c r="G155" s="80">
        <f t="shared" si="2"/>
        <v>99.53533261360235</v>
      </c>
    </row>
    <row r="156" spans="1:7" ht="45">
      <c r="A156" s="40" t="s">
        <v>290</v>
      </c>
      <c r="B156" s="39" t="s">
        <v>227</v>
      </c>
      <c r="C156" s="39" t="s">
        <v>481</v>
      </c>
      <c r="D156" s="39" t="s">
        <v>269</v>
      </c>
      <c r="E156" s="42">
        <v>2503991.1</v>
      </c>
      <c r="F156" s="42">
        <v>2492355.87</v>
      </c>
      <c r="G156" s="80">
        <f t="shared" si="2"/>
        <v>99.53533261360235</v>
      </c>
    </row>
    <row r="157" spans="1:7" ht="45">
      <c r="A157" s="40" t="s">
        <v>291</v>
      </c>
      <c r="B157" s="39" t="s">
        <v>227</v>
      </c>
      <c r="C157" s="39" t="s">
        <v>481</v>
      </c>
      <c r="D157" s="39" t="s">
        <v>270</v>
      </c>
      <c r="E157" s="42">
        <v>2503991.1</v>
      </c>
      <c r="F157" s="42">
        <v>2492355.87</v>
      </c>
      <c r="G157" s="80">
        <f t="shared" si="2"/>
        <v>99.53533261360235</v>
      </c>
    </row>
    <row r="158" spans="1:7" ht="42.75">
      <c r="A158" s="38" t="s">
        <v>772</v>
      </c>
      <c r="B158" s="24" t="s">
        <v>228</v>
      </c>
      <c r="C158" s="24" t="s">
        <v>451</v>
      </c>
      <c r="D158" s="24" t="s">
        <v>73</v>
      </c>
      <c r="E158" s="83">
        <v>746249087.13</v>
      </c>
      <c r="F158" s="83">
        <v>742113919.45</v>
      </c>
      <c r="G158" s="80">
        <f t="shared" si="2"/>
        <v>99.44587299987148</v>
      </c>
    </row>
    <row r="159" spans="1:7" ht="15">
      <c r="A159" s="40" t="s">
        <v>446</v>
      </c>
      <c r="B159" s="39" t="s">
        <v>227</v>
      </c>
      <c r="C159" s="39" t="s">
        <v>451</v>
      </c>
      <c r="D159" s="39" t="s">
        <v>73</v>
      </c>
      <c r="E159" s="42">
        <v>54958403.78</v>
      </c>
      <c r="F159" s="42">
        <v>52903335.22</v>
      </c>
      <c r="G159" s="80">
        <f t="shared" si="2"/>
        <v>96.26068368319703</v>
      </c>
    </row>
    <row r="160" spans="1:7" ht="30">
      <c r="A160" s="40" t="s">
        <v>538</v>
      </c>
      <c r="B160" s="39" t="s">
        <v>227</v>
      </c>
      <c r="C160" s="39" t="s">
        <v>539</v>
      </c>
      <c r="D160" s="39" t="s">
        <v>73</v>
      </c>
      <c r="E160" s="42">
        <v>6332176.77</v>
      </c>
      <c r="F160" s="42">
        <v>5529865.5</v>
      </c>
      <c r="G160" s="80">
        <f t="shared" si="2"/>
        <v>87.32961350982626</v>
      </c>
    </row>
    <row r="161" spans="1:7" ht="30">
      <c r="A161" s="40" t="s">
        <v>308</v>
      </c>
      <c r="B161" s="39" t="s">
        <v>227</v>
      </c>
      <c r="C161" s="39" t="s">
        <v>539</v>
      </c>
      <c r="D161" s="39" t="s">
        <v>281</v>
      </c>
      <c r="E161" s="42">
        <v>6332176.77</v>
      </c>
      <c r="F161" s="42">
        <v>5529865.5</v>
      </c>
      <c r="G161" s="80">
        <f t="shared" si="2"/>
        <v>87.32961350982626</v>
      </c>
    </row>
    <row r="162" spans="1:7" ht="15">
      <c r="A162" s="40" t="s">
        <v>309</v>
      </c>
      <c r="B162" s="39" t="s">
        <v>227</v>
      </c>
      <c r="C162" s="39" t="s">
        <v>539</v>
      </c>
      <c r="D162" s="39" t="s">
        <v>280</v>
      </c>
      <c r="E162" s="42">
        <v>6332176.77</v>
      </c>
      <c r="F162" s="42">
        <v>5529865.5</v>
      </c>
      <c r="G162" s="80">
        <f t="shared" si="2"/>
        <v>87.32961350982626</v>
      </c>
    </row>
    <row r="163" spans="1:7" ht="105">
      <c r="A163" s="40" t="s">
        <v>537</v>
      </c>
      <c r="B163" s="39" t="s">
        <v>227</v>
      </c>
      <c r="C163" s="39" t="s">
        <v>540</v>
      </c>
      <c r="D163" s="39" t="s">
        <v>73</v>
      </c>
      <c r="E163" s="42">
        <v>11857121.21</v>
      </c>
      <c r="F163" s="42">
        <v>11857121.21</v>
      </c>
      <c r="G163" s="80">
        <f t="shared" si="2"/>
        <v>100</v>
      </c>
    </row>
    <row r="164" spans="1:7" ht="30">
      <c r="A164" s="40" t="s">
        <v>308</v>
      </c>
      <c r="B164" s="39" t="s">
        <v>227</v>
      </c>
      <c r="C164" s="39" t="s">
        <v>540</v>
      </c>
      <c r="D164" s="39" t="s">
        <v>281</v>
      </c>
      <c r="E164" s="42">
        <v>11857121.21</v>
      </c>
      <c r="F164" s="42">
        <v>11857121.21</v>
      </c>
      <c r="G164" s="80">
        <f t="shared" si="2"/>
        <v>100</v>
      </c>
    </row>
    <row r="165" spans="1:7" ht="15">
      <c r="A165" s="40" t="s">
        <v>309</v>
      </c>
      <c r="B165" s="39" t="s">
        <v>227</v>
      </c>
      <c r="C165" s="39" t="s">
        <v>540</v>
      </c>
      <c r="D165" s="39" t="s">
        <v>280</v>
      </c>
      <c r="E165" s="42">
        <v>11857121.21</v>
      </c>
      <c r="F165" s="42">
        <v>11857121.21</v>
      </c>
      <c r="G165" s="80">
        <f t="shared" si="2"/>
        <v>100</v>
      </c>
    </row>
    <row r="166" spans="1:7" ht="90">
      <c r="A166" s="40" t="s">
        <v>694</v>
      </c>
      <c r="B166" s="39" t="s">
        <v>227</v>
      </c>
      <c r="C166" s="39" t="s">
        <v>695</v>
      </c>
      <c r="D166" s="39" t="s">
        <v>73</v>
      </c>
      <c r="E166" s="42">
        <v>36769105.8</v>
      </c>
      <c r="F166" s="42">
        <v>35516348.51</v>
      </c>
      <c r="G166" s="80">
        <f t="shared" si="2"/>
        <v>96.59290792434773</v>
      </c>
    </row>
    <row r="167" spans="1:7" ht="30">
      <c r="A167" s="40" t="s">
        <v>308</v>
      </c>
      <c r="B167" s="39" t="s">
        <v>227</v>
      </c>
      <c r="C167" s="39" t="s">
        <v>695</v>
      </c>
      <c r="D167" s="39" t="s">
        <v>281</v>
      </c>
      <c r="E167" s="42">
        <v>36769105.8</v>
      </c>
      <c r="F167" s="42">
        <v>35516348.51</v>
      </c>
      <c r="G167" s="80">
        <f t="shared" si="2"/>
        <v>96.59290792434773</v>
      </c>
    </row>
    <row r="168" spans="1:7" ht="15">
      <c r="A168" s="40" t="s">
        <v>309</v>
      </c>
      <c r="B168" s="39" t="s">
        <v>227</v>
      </c>
      <c r="C168" s="39" t="s">
        <v>695</v>
      </c>
      <c r="D168" s="39" t="s">
        <v>280</v>
      </c>
      <c r="E168" s="42">
        <v>36769105.8</v>
      </c>
      <c r="F168" s="42">
        <v>35516348.51</v>
      </c>
      <c r="G168" s="80">
        <f t="shared" si="2"/>
        <v>96.59290792434773</v>
      </c>
    </row>
    <row r="169" spans="1:7" ht="30">
      <c r="A169" s="40" t="s">
        <v>640</v>
      </c>
      <c r="B169" s="39" t="s">
        <v>228</v>
      </c>
      <c r="C169" s="39" t="s">
        <v>451</v>
      </c>
      <c r="D169" s="39" t="s">
        <v>73</v>
      </c>
      <c r="E169" s="42">
        <v>691290683.35</v>
      </c>
      <c r="F169" s="42">
        <v>689210584.23</v>
      </c>
      <c r="G169" s="80">
        <f t="shared" si="2"/>
        <v>99.69909921106996</v>
      </c>
    </row>
    <row r="170" spans="1:7" ht="105">
      <c r="A170" s="40" t="s">
        <v>113</v>
      </c>
      <c r="B170" s="39" t="s">
        <v>228</v>
      </c>
      <c r="C170" s="39" t="s">
        <v>187</v>
      </c>
      <c r="D170" s="39" t="s">
        <v>73</v>
      </c>
      <c r="E170" s="42">
        <v>350493525</v>
      </c>
      <c r="F170" s="42">
        <v>350493525</v>
      </c>
      <c r="G170" s="80">
        <f t="shared" si="2"/>
        <v>100</v>
      </c>
    </row>
    <row r="171" spans="1:7" ht="45">
      <c r="A171" s="40" t="s">
        <v>285</v>
      </c>
      <c r="B171" s="39" t="s">
        <v>228</v>
      </c>
      <c r="C171" s="39" t="s">
        <v>187</v>
      </c>
      <c r="D171" s="39" t="s">
        <v>279</v>
      </c>
      <c r="E171" s="42">
        <v>350493525</v>
      </c>
      <c r="F171" s="42">
        <v>350493525</v>
      </c>
      <c r="G171" s="80">
        <f t="shared" si="2"/>
        <v>100</v>
      </c>
    </row>
    <row r="172" spans="1:7" ht="15">
      <c r="A172" s="40" t="s">
        <v>286</v>
      </c>
      <c r="B172" s="39" t="s">
        <v>228</v>
      </c>
      <c r="C172" s="39" t="s">
        <v>187</v>
      </c>
      <c r="D172" s="39" t="s">
        <v>278</v>
      </c>
      <c r="E172" s="42">
        <v>350493525</v>
      </c>
      <c r="F172" s="42">
        <v>350493525</v>
      </c>
      <c r="G172" s="80">
        <f t="shared" si="2"/>
        <v>100</v>
      </c>
    </row>
    <row r="173" spans="1:7" ht="45">
      <c r="A173" s="40" t="s">
        <v>109</v>
      </c>
      <c r="B173" s="39" t="s">
        <v>228</v>
      </c>
      <c r="C173" s="39" t="s">
        <v>185</v>
      </c>
      <c r="D173" s="39" t="s">
        <v>73</v>
      </c>
      <c r="E173" s="42">
        <v>161306940</v>
      </c>
      <c r="F173" s="42">
        <v>161306940</v>
      </c>
      <c r="G173" s="80">
        <f t="shared" si="2"/>
        <v>100</v>
      </c>
    </row>
    <row r="174" spans="1:7" ht="45">
      <c r="A174" s="40" t="s">
        <v>285</v>
      </c>
      <c r="B174" s="39" t="s">
        <v>228</v>
      </c>
      <c r="C174" s="39" t="s">
        <v>185</v>
      </c>
      <c r="D174" s="39" t="s">
        <v>279</v>
      </c>
      <c r="E174" s="42">
        <v>161306940</v>
      </c>
      <c r="F174" s="42">
        <v>161306940</v>
      </c>
      <c r="G174" s="80">
        <f t="shared" si="2"/>
        <v>100</v>
      </c>
    </row>
    <row r="175" spans="1:7" ht="15">
      <c r="A175" s="40" t="s">
        <v>286</v>
      </c>
      <c r="B175" s="39" t="s">
        <v>228</v>
      </c>
      <c r="C175" s="39" t="s">
        <v>185</v>
      </c>
      <c r="D175" s="39" t="s">
        <v>278</v>
      </c>
      <c r="E175" s="42">
        <v>149801690</v>
      </c>
      <c r="F175" s="42">
        <v>149801690</v>
      </c>
      <c r="G175" s="80">
        <f t="shared" si="2"/>
        <v>100</v>
      </c>
    </row>
    <row r="176" spans="1:7" ht="15">
      <c r="A176" s="40" t="s">
        <v>287</v>
      </c>
      <c r="B176" s="39" t="s">
        <v>228</v>
      </c>
      <c r="C176" s="39" t="s">
        <v>185</v>
      </c>
      <c r="D176" s="39" t="s">
        <v>284</v>
      </c>
      <c r="E176" s="42">
        <v>11505250</v>
      </c>
      <c r="F176" s="42">
        <v>11505250</v>
      </c>
      <c r="G176" s="80">
        <f aca="true" t="shared" si="3" ref="G176:G236">F176/E176*100</f>
        <v>100</v>
      </c>
    </row>
    <row r="177" spans="1:7" ht="60">
      <c r="A177" s="40" t="s">
        <v>652</v>
      </c>
      <c r="B177" s="39" t="s">
        <v>228</v>
      </c>
      <c r="C177" s="39" t="s">
        <v>704</v>
      </c>
      <c r="D177" s="39" t="s">
        <v>73</v>
      </c>
      <c r="E177" s="42">
        <v>52080</v>
      </c>
      <c r="F177" s="42">
        <v>52080</v>
      </c>
      <c r="G177" s="80">
        <f t="shared" si="3"/>
        <v>100</v>
      </c>
    </row>
    <row r="178" spans="1:7" ht="75">
      <c r="A178" s="40" t="s">
        <v>301</v>
      </c>
      <c r="B178" s="39" t="s">
        <v>228</v>
      </c>
      <c r="C178" s="39" t="s">
        <v>704</v>
      </c>
      <c r="D178" s="39" t="s">
        <v>267</v>
      </c>
      <c r="E178" s="42">
        <v>52080</v>
      </c>
      <c r="F178" s="42">
        <v>52080</v>
      </c>
      <c r="G178" s="80">
        <f t="shared" si="3"/>
        <v>100</v>
      </c>
    </row>
    <row r="179" spans="1:7" ht="30">
      <c r="A179" s="40" t="s">
        <v>302</v>
      </c>
      <c r="B179" s="39" t="s">
        <v>228</v>
      </c>
      <c r="C179" s="39" t="s">
        <v>704</v>
      </c>
      <c r="D179" s="39" t="s">
        <v>268</v>
      </c>
      <c r="E179" s="42">
        <v>52080</v>
      </c>
      <c r="F179" s="42">
        <v>52080</v>
      </c>
      <c r="G179" s="80">
        <f t="shared" si="3"/>
        <v>100</v>
      </c>
    </row>
    <row r="180" spans="1:7" ht="45">
      <c r="A180" s="40" t="s">
        <v>79</v>
      </c>
      <c r="B180" s="39" t="s">
        <v>228</v>
      </c>
      <c r="C180" s="39" t="s">
        <v>551</v>
      </c>
      <c r="D180" s="39" t="s">
        <v>73</v>
      </c>
      <c r="E180" s="42">
        <v>2662642.37</v>
      </c>
      <c r="F180" s="42">
        <v>2653297.51</v>
      </c>
      <c r="G180" s="80">
        <f t="shared" si="3"/>
        <v>99.64903810946265</v>
      </c>
    </row>
    <row r="181" spans="1:7" ht="75">
      <c r="A181" s="40" t="s">
        <v>301</v>
      </c>
      <c r="B181" s="39" t="s">
        <v>228</v>
      </c>
      <c r="C181" s="39" t="s">
        <v>551</v>
      </c>
      <c r="D181" s="39" t="s">
        <v>267</v>
      </c>
      <c r="E181" s="42">
        <v>2662642.37</v>
      </c>
      <c r="F181" s="42">
        <v>2653297.51</v>
      </c>
      <c r="G181" s="80">
        <f t="shared" si="3"/>
        <v>99.64903810946265</v>
      </c>
    </row>
    <row r="182" spans="1:7" ht="30">
      <c r="A182" s="40" t="s">
        <v>302</v>
      </c>
      <c r="B182" s="39" t="s">
        <v>228</v>
      </c>
      <c r="C182" s="39" t="s">
        <v>551</v>
      </c>
      <c r="D182" s="39" t="s">
        <v>268</v>
      </c>
      <c r="E182" s="42">
        <v>2662642.37</v>
      </c>
      <c r="F182" s="42">
        <v>2653297.51</v>
      </c>
      <c r="G182" s="80">
        <f t="shared" si="3"/>
        <v>99.64903810946265</v>
      </c>
    </row>
    <row r="183" spans="1:7" ht="45">
      <c r="A183" s="40" t="s">
        <v>120</v>
      </c>
      <c r="B183" s="39" t="s">
        <v>228</v>
      </c>
      <c r="C183" s="39" t="s">
        <v>552</v>
      </c>
      <c r="D183" s="39" t="s">
        <v>73</v>
      </c>
      <c r="E183" s="42">
        <v>4034656.22</v>
      </c>
      <c r="F183" s="42">
        <v>3866473.14</v>
      </c>
      <c r="G183" s="80">
        <f t="shared" si="3"/>
        <v>95.83153877729885</v>
      </c>
    </row>
    <row r="184" spans="1:7" ht="75">
      <c r="A184" s="40" t="s">
        <v>301</v>
      </c>
      <c r="B184" s="39" t="s">
        <v>228</v>
      </c>
      <c r="C184" s="39" t="s">
        <v>552</v>
      </c>
      <c r="D184" s="39" t="s">
        <v>267</v>
      </c>
      <c r="E184" s="42">
        <v>3844263.7</v>
      </c>
      <c r="F184" s="42">
        <v>3695187.12</v>
      </c>
      <c r="G184" s="80">
        <f t="shared" si="3"/>
        <v>96.1221031741397</v>
      </c>
    </row>
    <row r="185" spans="1:7" ht="30">
      <c r="A185" s="40" t="s">
        <v>303</v>
      </c>
      <c r="B185" s="39" t="s">
        <v>228</v>
      </c>
      <c r="C185" s="39" t="s">
        <v>552</v>
      </c>
      <c r="D185" s="39" t="s">
        <v>277</v>
      </c>
      <c r="E185" s="42">
        <v>3844263.7</v>
      </c>
      <c r="F185" s="42">
        <v>3695187.12</v>
      </c>
      <c r="G185" s="80">
        <f t="shared" si="3"/>
        <v>96.1221031741397</v>
      </c>
    </row>
    <row r="186" spans="1:7" ht="45">
      <c r="A186" s="40" t="s">
        <v>290</v>
      </c>
      <c r="B186" s="39" t="s">
        <v>228</v>
      </c>
      <c r="C186" s="39" t="s">
        <v>552</v>
      </c>
      <c r="D186" s="39" t="s">
        <v>269</v>
      </c>
      <c r="E186" s="42">
        <v>190392.52</v>
      </c>
      <c r="F186" s="42">
        <v>171286.02</v>
      </c>
      <c r="G186" s="80">
        <f t="shared" si="3"/>
        <v>89.96467928466939</v>
      </c>
    </row>
    <row r="187" spans="1:7" ht="45">
      <c r="A187" s="40" t="s">
        <v>291</v>
      </c>
      <c r="B187" s="39" t="s">
        <v>228</v>
      </c>
      <c r="C187" s="39" t="s">
        <v>552</v>
      </c>
      <c r="D187" s="39" t="s">
        <v>270</v>
      </c>
      <c r="E187" s="42">
        <v>190392.52</v>
      </c>
      <c r="F187" s="42">
        <v>171286.02</v>
      </c>
      <c r="G187" s="80">
        <f t="shared" si="3"/>
        <v>89.96467928466939</v>
      </c>
    </row>
    <row r="188" spans="1:7" ht="15">
      <c r="A188" s="40" t="s">
        <v>114</v>
      </c>
      <c r="B188" s="39" t="s">
        <v>228</v>
      </c>
      <c r="C188" s="39" t="s">
        <v>543</v>
      </c>
      <c r="D188" s="39" t="s">
        <v>73</v>
      </c>
      <c r="E188" s="42">
        <v>5745983.58</v>
      </c>
      <c r="F188" s="42">
        <v>5732395.87</v>
      </c>
      <c r="G188" s="80">
        <f t="shared" si="3"/>
        <v>99.76352682163426</v>
      </c>
    </row>
    <row r="189" spans="1:7" ht="45">
      <c r="A189" s="40" t="s">
        <v>285</v>
      </c>
      <c r="B189" s="39" t="s">
        <v>228</v>
      </c>
      <c r="C189" s="39" t="s">
        <v>543</v>
      </c>
      <c r="D189" s="39" t="s">
        <v>279</v>
      </c>
      <c r="E189" s="42">
        <v>5745983.58</v>
      </c>
      <c r="F189" s="42">
        <v>5732395.87</v>
      </c>
      <c r="G189" s="80">
        <f t="shared" si="3"/>
        <v>99.76352682163426</v>
      </c>
    </row>
    <row r="190" spans="1:7" ht="15">
      <c r="A190" s="40" t="s">
        <v>286</v>
      </c>
      <c r="B190" s="39" t="s">
        <v>228</v>
      </c>
      <c r="C190" s="39" t="s">
        <v>543</v>
      </c>
      <c r="D190" s="39" t="s">
        <v>278</v>
      </c>
      <c r="E190" s="42">
        <v>5745983.58</v>
      </c>
      <c r="F190" s="42">
        <v>5732395.87</v>
      </c>
      <c r="G190" s="80">
        <f t="shared" si="3"/>
        <v>99.76352682163426</v>
      </c>
    </row>
    <row r="191" spans="1:7" ht="30">
      <c r="A191" s="40" t="s">
        <v>151</v>
      </c>
      <c r="B191" s="39" t="s">
        <v>228</v>
      </c>
      <c r="C191" s="39" t="s">
        <v>701</v>
      </c>
      <c r="D191" s="39" t="s">
        <v>73</v>
      </c>
      <c r="E191" s="42">
        <v>385250</v>
      </c>
      <c r="F191" s="42">
        <v>385250</v>
      </c>
      <c r="G191" s="80">
        <f t="shared" si="3"/>
        <v>100</v>
      </c>
    </row>
    <row r="192" spans="1:7" ht="45">
      <c r="A192" s="40" t="s">
        <v>285</v>
      </c>
      <c r="B192" s="39" t="s">
        <v>228</v>
      </c>
      <c r="C192" s="39" t="s">
        <v>701</v>
      </c>
      <c r="D192" s="39" t="s">
        <v>279</v>
      </c>
      <c r="E192" s="42">
        <v>385250</v>
      </c>
      <c r="F192" s="42">
        <v>385250</v>
      </c>
      <c r="G192" s="80">
        <f t="shared" si="3"/>
        <v>100</v>
      </c>
    </row>
    <row r="193" spans="1:7" ht="15">
      <c r="A193" s="40" t="s">
        <v>286</v>
      </c>
      <c r="B193" s="39" t="s">
        <v>228</v>
      </c>
      <c r="C193" s="39" t="s">
        <v>701</v>
      </c>
      <c r="D193" s="39" t="s">
        <v>278</v>
      </c>
      <c r="E193" s="42">
        <v>385250</v>
      </c>
      <c r="F193" s="42">
        <v>385250</v>
      </c>
      <c r="G193" s="80">
        <f t="shared" si="3"/>
        <v>100</v>
      </c>
    </row>
    <row r="194" spans="1:7" ht="15">
      <c r="A194" s="40" t="s">
        <v>110</v>
      </c>
      <c r="B194" s="39" t="s">
        <v>228</v>
      </c>
      <c r="C194" s="39" t="s">
        <v>535</v>
      </c>
      <c r="D194" s="39" t="s">
        <v>73</v>
      </c>
      <c r="E194" s="42">
        <v>8503144.92</v>
      </c>
      <c r="F194" s="42">
        <v>8404454.89</v>
      </c>
      <c r="G194" s="80">
        <f t="shared" si="3"/>
        <v>98.83937024561497</v>
      </c>
    </row>
    <row r="195" spans="1:7" ht="45">
      <c r="A195" s="40" t="s">
        <v>285</v>
      </c>
      <c r="B195" s="39" t="s">
        <v>228</v>
      </c>
      <c r="C195" s="39" t="s">
        <v>535</v>
      </c>
      <c r="D195" s="39" t="s">
        <v>279</v>
      </c>
      <c r="E195" s="42">
        <v>8503144.92</v>
      </c>
      <c r="F195" s="42">
        <v>8404454.89</v>
      </c>
      <c r="G195" s="80">
        <f t="shared" si="3"/>
        <v>98.83937024561497</v>
      </c>
    </row>
    <row r="196" spans="1:7" ht="15">
      <c r="A196" s="40" t="s">
        <v>286</v>
      </c>
      <c r="B196" s="39" t="s">
        <v>228</v>
      </c>
      <c r="C196" s="39" t="s">
        <v>535</v>
      </c>
      <c r="D196" s="39" t="s">
        <v>278</v>
      </c>
      <c r="E196" s="42">
        <v>8157861.33</v>
      </c>
      <c r="F196" s="42">
        <v>8078803.59</v>
      </c>
      <c r="G196" s="80">
        <f t="shared" si="3"/>
        <v>99.0309011540896</v>
      </c>
    </row>
    <row r="197" spans="1:7" ht="15">
      <c r="A197" s="40" t="s">
        <v>287</v>
      </c>
      <c r="B197" s="39" t="s">
        <v>228</v>
      </c>
      <c r="C197" s="39" t="s">
        <v>535</v>
      </c>
      <c r="D197" s="39" t="s">
        <v>284</v>
      </c>
      <c r="E197" s="42">
        <v>345283.59</v>
      </c>
      <c r="F197" s="42">
        <v>325651.3</v>
      </c>
      <c r="G197" s="80">
        <f t="shared" si="3"/>
        <v>94.3141549240727</v>
      </c>
    </row>
    <row r="198" spans="1:7" ht="15">
      <c r="A198" s="40" t="s">
        <v>115</v>
      </c>
      <c r="B198" s="39" t="s">
        <v>228</v>
      </c>
      <c r="C198" s="39" t="s">
        <v>541</v>
      </c>
      <c r="D198" s="39" t="s">
        <v>73</v>
      </c>
      <c r="E198" s="42">
        <v>79621451.95</v>
      </c>
      <c r="F198" s="42">
        <v>79506840.05</v>
      </c>
      <c r="G198" s="80">
        <f t="shared" si="3"/>
        <v>99.85605399400154</v>
      </c>
    </row>
    <row r="199" spans="1:7" ht="45">
      <c r="A199" s="40" t="s">
        <v>285</v>
      </c>
      <c r="B199" s="39" t="s">
        <v>228</v>
      </c>
      <c r="C199" s="39" t="s">
        <v>541</v>
      </c>
      <c r="D199" s="39" t="s">
        <v>279</v>
      </c>
      <c r="E199" s="42">
        <v>79621451.95</v>
      </c>
      <c r="F199" s="42">
        <v>79506840.05</v>
      </c>
      <c r="G199" s="80">
        <f t="shared" si="3"/>
        <v>99.85605399400154</v>
      </c>
    </row>
    <row r="200" spans="1:7" ht="15">
      <c r="A200" s="40" t="s">
        <v>286</v>
      </c>
      <c r="B200" s="39" t="s">
        <v>228</v>
      </c>
      <c r="C200" s="39" t="s">
        <v>541</v>
      </c>
      <c r="D200" s="39" t="s">
        <v>278</v>
      </c>
      <c r="E200" s="42">
        <v>79621451.95</v>
      </c>
      <c r="F200" s="42">
        <v>79506840.05</v>
      </c>
      <c r="G200" s="80">
        <f t="shared" si="3"/>
        <v>99.85605399400154</v>
      </c>
    </row>
    <row r="201" spans="1:7" ht="75">
      <c r="A201" s="40" t="s">
        <v>696</v>
      </c>
      <c r="B201" s="39" t="s">
        <v>228</v>
      </c>
      <c r="C201" s="39" t="s">
        <v>188</v>
      </c>
      <c r="D201" s="39" t="s">
        <v>73</v>
      </c>
      <c r="E201" s="42">
        <v>818900.18</v>
      </c>
      <c r="F201" s="42">
        <v>815319</v>
      </c>
      <c r="G201" s="80">
        <f t="shared" si="3"/>
        <v>99.56268418453638</v>
      </c>
    </row>
    <row r="202" spans="1:7" ht="45">
      <c r="A202" s="40" t="s">
        <v>285</v>
      </c>
      <c r="B202" s="39" t="s">
        <v>228</v>
      </c>
      <c r="C202" s="39" t="s">
        <v>188</v>
      </c>
      <c r="D202" s="39" t="s">
        <v>279</v>
      </c>
      <c r="E202" s="42">
        <v>818900.18</v>
      </c>
      <c r="F202" s="42">
        <v>815319</v>
      </c>
      <c r="G202" s="80">
        <f t="shared" si="3"/>
        <v>99.56268418453638</v>
      </c>
    </row>
    <row r="203" spans="1:7" ht="15">
      <c r="A203" s="40" t="s">
        <v>286</v>
      </c>
      <c r="B203" s="39" t="s">
        <v>228</v>
      </c>
      <c r="C203" s="39" t="s">
        <v>188</v>
      </c>
      <c r="D203" s="39" t="s">
        <v>278</v>
      </c>
      <c r="E203" s="42">
        <v>818900.18</v>
      </c>
      <c r="F203" s="42">
        <v>815319</v>
      </c>
      <c r="G203" s="80">
        <f t="shared" si="3"/>
        <v>99.56268418453638</v>
      </c>
    </row>
    <row r="204" spans="1:7" ht="45">
      <c r="A204" s="40" t="s">
        <v>697</v>
      </c>
      <c r="B204" s="39" t="s">
        <v>228</v>
      </c>
      <c r="C204" s="39" t="s">
        <v>698</v>
      </c>
      <c r="D204" s="39" t="s">
        <v>73</v>
      </c>
      <c r="E204" s="42">
        <v>24096942.09</v>
      </c>
      <c r="F204" s="42">
        <v>24096942.09</v>
      </c>
      <c r="G204" s="80">
        <f t="shared" si="3"/>
        <v>100</v>
      </c>
    </row>
    <row r="205" spans="1:7" ht="45">
      <c r="A205" s="40" t="s">
        <v>285</v>
      </c>
      <c r="B205" s="39" t="s">
        <v>228</v>
      </c>
      <c r="C205" s="39" t="s">
        <v>698</v>
      </c>
      <c r="D205" s="39" t="s">
        <v>279</v>
      </c>
      <c r="E205" s="42">
        <v>24096942.09</v>
      </c>
      <c r="F205" s="42">
        <v>24096942.09</v>
      </c>
      <c r="G205" s="80">
        <f t="shared" si="3"/>
        <v>100</v>
      </c>
    </row>
    <row r="206" spans="1:7" ht="15">
      <c r="A206" s="40" t="s">
        <v>286</v>
      </c>
      <c r="B206" s="39" t="s">
        <v>228</v>
      </c>
      <c r="C206" s="39" t="s">
        <v>698</v>
      </c>
      <c r="D206" s="39" t="s">
        <v>278</v>
      </c>
      <c r="E206" s="42">
        <v>24096942.09</v>
      </c>
      <c r="F206" s="42">
        <v>24096942.09</v>
      </c>
      <c r="G206" s="80">
        <f t="shared" si="3"/>
        <v>100</v>
      </c>
    </row>
    <row r="207" spans="1:7" ht="60">
      <c r="A207" s="40" t="s">
        <v>122</v>
      </c>
      <c r="B207" s="39" t="s">
        <v>228</v>
      </c>
      <c r="C207" s="39" t="s">
        <v>553</v>
      </c>
      <c r="D207" s="39" t="s">
        <v>73</v>
      </c>
      <c r="E207" s="42">
        <v>764000</v>
      </c>
      <c r="F207" s="42">
        <v>760600</v>
      </c>
      <c r="G207" s="80">
        <f t="shared" si="3"/>
        <v>99.55497382198953</v>
      </c>
    </row>
    <row r="208" spans="1:7" ht="75">
      <c r="A208" s="40" t="s">
        <v>301</v>
      </c>
      <c r="B208" s="39" t="s">
        <v>228</v>
      </c>
      <c r="C208" s="39" t="s">
        <v>553</v>
      </c>
      <c r="D208" s="39" t="s">
        <v>267</v>
      </c>
      <c r="E208" s="42">
        <v>4000</v>
      </c>
      <c r="F208" s="42">
        <v>600</v>
      </c>
      <c r="G208" s="80">
        <f t="shared" si="3"/>
        <v>15</v>
      </c>
    </row>
    <row r="209" spans="1:7" ht="30">
      <c r="A209" s="40" t="s">
        <v>303</v>
      </c>
      <c r="B209" s="39" t="s">
        <v>228</v>
      </c>
      <c r="C209" s="39" t="s">
        <v>553</v>
      </c>
      <c r="D209" s="39" t="s">
        <v>277</v>
      </c>
      <c r="E209" s="42">
        <v>4000</v>
      </c>
      <c r="F209" s="42">
        <v>600</v>
      </c>
      <c r="G209" s="80">
        <f t="shared" si="3"/>
        <v>15</v>
      </c>
    </row>
    <row r="210" spans="1:7" ht="45">
      <c r="A210" s="40" t="s">
        <v>290</v>
      </c>
      <c r="B210" s="39" t="s">
        <v>228</v>
      </c>
      <c r="C210" s="39" t="s">
        <v>553</v>
      </c>
      <c r="D210" s="39" t="s">
        <v>269</v>
      </c>
      <c r="E210" s="42">
        <v>760000</v>
      </c>
      <c r="F210" s="42">
        <v>760000</v>
      </c>
      <c r="G210" s="80">
        <f t="shared" si="3"/>
        <v>100</v>
      </c>
    </row>
    <row r="211" spans="1:7" ht="45">
      <c r="A211" s="40" t="s">
        <v>291</v>
      </c>
      <c r="B211" s="39" t="s">
        <v>228</v>
      </c>
      <c r="C211" s="39" t="s">
        <v>553</v>
      </c>
      <c r="D211" s="39" t="s">
        <v>270</v>
      </c>
      <c r="E211" s="42">
        <v>760000</v>
      </c>
      <c r="F211" s="42">
        <v>760000</v>
      </c>
      <c r="G211" s="80">
        <f t="shared" si="3"/>
        <v>100</v>
      </c>
    </row>
    <row r="212" spans="1:7" ht="30">
      <c r="A212" s="40" t="s">
        <v>117</v>
      </c>
      <c r="B212" s="39" t="s">
        <v>228</v>
      </c>
      <c r="C212" s="39" t="s">
        <v>554</v>
      </c>
      <c r="D212" s="39" t="s">
        <v>73</v>
      </c>
      <c r="E212" s="42">
        <v>236188.6</v>
      </c>
      <c r="F212" s="42">
        <v>236188.6</v>
      </c>
      <c r="G212" s="80">
        <f t="shared" si="3"/>
        <v>100</v>
      </c>
    </row>
    <row r="213" spans="1:7" ht="75">
      <c r="A213" s="40" t="s">
        <v>301</v>
      </c>
      <c r="B213" s="39" t="s">
        <v>228</v>
      </c>
      <c r="C213" s="39" t="s">
        <v>554</v>
      </c>
      <c r="D213" s="39" t="s">
        <v>267</v>
      </c>
      <c r="E213" s="42">
        <v>100750</v>
      </c>
      <c r="F213" s="42">
        <v>100750</v>
      </c>
      <c r="G213" s="80">
        <f t="shared" si="3"/>
        <v>100</v>
      </c>
    </row>
    <row r="214" spans="1:7" ht="30">
      <c r="A214" s="40" t="s">
        <v>303</v>
      </c>
      <c r="B214" s="39" t="s">
        <v>228</v>
      </c>
      <c r="C214" s="39" t="s">
        <v>554</v>
      </c>
      <c r="D214" s="39" t="s">
        <v>277</v>
      </c>
      <c r="E214" s="42">
        <v>100750</v>
      </c>
      <c r="F214" s="42">
        <v>100750</v>
      </c>
      <c r="G214" s="80">
        <f t="shared" si="3"/>
        <v>100</v>
      </c>
    </row>
    <row r="215" spans="1:7" ht="45">
      <c r="A215" s="40" t="s">
        <v>290</v>
      </c>
      <c r="B215" s="39" t="s">
        <v>228</v>
      </c>
      <c r="C215" s="39" t="s">
        <v>554</v>
      </c>
      <c r="D215" s="39" t="s">
        <v>269</v>
      </c>
      <c r="E215" s="42">
        <v>135438.6</v>
      </c>
      <c r="F215" s="42">
        <v>135438.6</v>
      </c>
      <c r="G215" s="80">
        <f t="shared" si="3"/>
        <v>100</v>
      </c>
    </row>
    <row r="216" spans="1:7" ht="45">
      <c r="A216" s="40" t="s">
        <v>291</v>
      </c>
      <c r="B216" s="39" t="s">
        <v>228</v>
      </c>
      <c r="C216" s="39" t="s">
        <v>554</v>
      </c>
      <c r="D216" s="39" t="s">
        <v>270</v>
      </c>
      <c r="E216" s="42">
        <v>135438.6</v>
      </c>
      <c r="F216" s="42">
        <v>135438.6</v>
      </c>
      <c r="G216" s="80">
        <f t="shared" si="3"/>
        <v>100</v>
      </c>
    </row>
    <row r="217" spans="1:7" ht="45">
      <c r="A217" s="40" t="s">
        <v>100</v>
      </c>
      <c r="B217" s="39" t="s">
        <v>228</v>
      </c>
      <c r="C217" s="39" t="s">
        <v>518</v>
      </c>
      <c r="D217" s="39" t="s">
        <v>73</v>
      </c>
      <c r="E217" s="42">
        <v>239816</v>
      </c>
      <c r="F217" s="42">
        <v>239816</v>
      </c>
      <c r="G217" s="80">
        <f t="shared" si="3"/>
        <v>100</v>
      </c>
    </row>
    <row r="218" spans="1:7" ht="45">
      <c r="A218" s="40" t="s">
        <v>285</v>
      </c>
      <c r="B218" s="39" t="s">
        <v>228</v>
      </c>
      <c r="C218" s="39" t="s">
        <v>518</v>
      </c>
      <c r="D218" s="39" t="s">
        <v>279</v>
      </c>
      <c r="E218" s="42">
        <v>239816</v>
      </c>
      <c r="F218" s="42">
        <v>239816</v>
      </c>
      <c r="G218" s="80">
        <f t="shared" si="3"/>
        <v>100</v>
      </c>
    </row>
    <row r="219" spans="1:7" ht="15">
      <c r="A219" s="40" t="s">
        <v>286</v>
      </c>
      <c r="B219" s="39" t="s">
        <v>228</v>
      </c>
      <c r="C219" s="39" t="s">
        <v>518</v>
      </c>
      <c r="D219" s="39" t="s">
        <v>278</v>
      </c>
      <c r="E219" s="42">
        <v>239816</v>
      </c>
      <c r="F219" s="42">
        <v>239816</v>
      </c>
      <c r="G219" s="80">
        <f t="shared" si="3"/>
        <v>100</v>
      </c>
    </row>
    <row r="220" spans="1:7" ht="15">
      <c r="A220" s="40" t="s">
        <v>549</v>
      </c>
      <c r="B220" s="39" t="s">
        <v>228</v>
      </c>
      <c r="C220" s="39" t="s">
        <v>555</v>
      </c>
      <c r="D220" s="39" t="s">
        <v>73</v>
      </c>
      <c r="E220" s="42">
        <v>417200</v>
      </c>
      <c r="F220" s="42">
        <v>417200</v>
      </c>
      <c r="G220" s="80">
        <f t="shared" si="3"/>
        <v>100</v>
      </c>
    </row>
    <row r="221" spans="1:7" ht="30">
      <c r="A221" s="40" t="s">
        <v>292</v>
      </c>
      <c r="B221" s="39" t="s">
        <v>228</v>
      </c>
      <c r="C221" s="39" t="s">
        <v>555</v>
      </c>
      <c r="D221" s="39" t="s">
        <v>275</v>
      </c>
      <c r="E221" s="42">
        <v>417200</v>
      </c>
      <c r="F221" s="42">
        <v>417200</v>
      </c>
      <c r="G221" s="80">
        <f t="shared" si="3"/>
        <v>100</v>
      </c>
    </row>
    <row r="222" spans="1:7" ht="15">
      <c r="A222" s="40" t="s">
        <v>118</v>
      </c>
      <c r="B222" s="39" t="s">
        <v>228</v>
      </c>
      <c r="C222" s="39" t="s">
        <v>555</v>
      </c>
      <c r="D222" s="39" t="s">
        <v>190</v>
      </c>
      <c r="E222" s="42">
        <v>417200</v>
      </c>
      <c r="F222" s="42">
        <v>417200</v>
      </c>
      <c r="G222" s="80">
        <f t="shared" si="3"/>
        <v>100</v>
      </c>
    </row>
    <row r="223" spans="1:7" ht="15">
      <c r="A223" s="40" t="s">
        <v>111</v>
      </c>
      <c r="B223" s="39" t="s">
        <v>228</v>
      </c>
      <c r="C223" s="39" t="s">
        <v>536</v>
      </c>
      <c r="D223" s="39" t="s">
        <v>73</v>
      </c>
      <c r="E223" s="42">
        <v>20198693.1</v>
      </c>
      <c r="F223" s="42">
        <v>19119702.68</v>
      </c>
      <c r="G223" s="80">
        <f t="shared" si="3"/>
        <v>94.65811765811719</v>
      </c>
    </row>
    <row r="224" spans="1:7" ht="45">
      <c r="A224" s="40" t="s">
        <v>285</v>
      </c>
      <c r="B224" s="39" t="s">
        <v>228</v>
      </c>
      <c r="C224" s="39" t="s">
        <v>536</v>
      </c>
      <c r="D224" s="39" t="s">
        <v>279</v>
      </c>
      <c r="E224" s="42">
        <v>20198693.1</v>
      </c>
      <c r="F224" s="42">
        <v>19119702.68</v>
      </c>
      <c r="G224" s="80">
        <f t="shared" si="3"/>
        <v>94.65811765811719</v>
      </c>
    </row>
    <row r="225" spans="1:7" ht="15">
      <c r="A225" s="40" t="s">
        <v>286</v>
      </c>
      <c r="B225" s="39" t="s">
        <v>228</v>
      </c>
      <c r="C225" s="39" t="s">
        <v>536</v>
      </c>
      <c r="D225" s="39" t="s">
        <v>278</v>
      </c>
      <c r="E225" s="42">
        <v>19487523.1</v>
      </c>
      <c r="F225" s="42">
        <v>18613002.68</v>
      </c>
      <c r="G225" s="80">
        <f t="shared" si="3"/>
        <v>95.51240855232135</v>
      </c>
    </row>
    <row r="226" spans="1:7" ht="15">
      <c r="A226" s="40" t="s">
        <v>287</v>
      </c>
      <c r="B226" s="39" t="s">
        <v>228</v>
      </c>
      <c r="C226" s="39" t="s">
        <v>536</v>
      </c>
      <c r="D226" s="39" t="s">
        <v>284</v>
      </c>
      <c r="E226" s="42">
        <v>711170</v>
      </c>
      <c r="F226" s="42">
        <v>506700</v>
      </c>
      <c r="G226" s="80">
        <f t="shared" si="3"/>
        <v>71.24878720980918</v>
      </c>
    </row>
    <row r="227" spans="1:7" ht="30">
      <c r="A227" s="40" t="s">
        <v>547</v>
      </c>
      <c r="B227" s="39" t="s">
        <v>228</v>
      </c>
      <c r="C227" s="39" t="s">
        <v>192</v>
      </c>
      <c r="D227" s="39" t="s">
        <v>73</v>
      </c>
      <c r="E227" s="42">
        <v>2096640</v>
      </c>
      <c r="F227" s="42">
        <v>2096640</v>
      </c>
      <c r="G227" s="80">
        <f t="shared" si="3"/>
        <v>100</v>
      </c>
    </row>
    <row r="228" spans="1:7" ht="45">
      <c r="A228" s="40" t="s">
        <v>285</v>
      </c>
      <c r="B228" s="39" t="s">
        <v>228</v>
      </c>
      <c r="C228" s="39" t="s">
        <v>192</v>
      </c>
      <c r="D228" s="39" t="s">
        <v>279</v>
      </c>
      <c r="E228" s="42">
        <v>2096640</v>
      </c>
      <c r="F228" s="42">
        <v>2096640</v>
      </c>
      <c r="G228" s="80">
        <f t="shared" si="3"/>
        <v>100</v>
      </c>
    </row>
    <row r="229" spans="1:7" ht="15">
      <c r="A229" s="40" t="s">
        <v>286</v>
      </c>
      <c r="B229" s="39" t="s">
        <v>228</v>
      </c>
      <c r="C229" s="39" t="s">
        <v>192</v>
      </c>
      <c r="D229" s="39" t="s">
        <v>278</v>
      </c>
      <c r="E229" s="42">
        <v>2096640</v>
      </c>
      <c r="F229" s="42">
        <v>2096640</v>
      </c>
      <c r="G229" s="80">
        <f t="shared" si="3"/>
        <v>100</v>
      </c>
    </row>
    <row r="230" spans="1:7" ht="75">
      <c r="A230" s="40" t="s">
        <v>123</v>
      </c>
      <c r="B230" s="39" t="s">
        <v>228</v>
      </c>
      <c r="C230" s="39" t="s">
        <v>193</v>
      </c>
      <c r="D230" s="39" t="s">
        <v>73</v>
      </c>
      <c r="E230" s="42">
        <v>10205000</v>
      </c>
      <c r="F230" s="42">
        <v>10203300</v>
      </c>
      <c r="G230" s="80">
        <f t="shared" si="3"/>
        <v>99.98334149926507</v>
      </c>
    </row>
    <row r="231" spans="1:7" ht="30">
      <c r="A231" s="40" t="s">
        <v>292</v>
      </c>
      <c r="B231" s="39" t="s">
        <v>228</v>
      </c>
      <c r="C231" s="39" t="s">
        <v>193</v>
      </c>
      <c r="D231" s="39" t="s">
        <v>275</v>
      </c>
      <c r="E231" s="42">
        <v>10205000</v>
      </c>
      <c r="F231" s="42">
        <v>10203300</v>
      </c>
      <c r="G231" s="80">
        <f t="shared" si="3"/>
        <v>99.98334149926507</v>
      </c>
    </row>
    <row r="232" spans="1:7" ht="30">
      <c r="A232" s="40" t="s">
        <v>294</v>
      </c>
      <c r="B232" s="39" t="s">
        <v>228</v>
      </c>
      <c r="C232" s="39" t="s">
        <v>193</v>
      </c>
      <c r="D232" s="39" t="s">
        <v>274</v>
      </c>
      <c r="E232" s="42">
        <v>10205000</v>
      </c>
      <c r="F232" s="42">
        <v>10203300</v>
      </c>
      <c r="G232" s="80">
        <f t="shared" si="3"/>
        <v>99.98334149926507</v>
      </c>
    </row>
    <row r="233" spans="1:7" ht="45">
      <c r="A233" s="40" t="s">
        <v>313</v>
      </c>
      <c r="B233" s="39" t="s">
        <v>228</v>
      </c>
      <c r="C233" s="39" t="s">
        <v>542</v>
      </c>
      <c r="D233" s="39" t="s">
        <v>73</v>
      </c>
      <c r="E233" s="42">
        <v>78120</v>
      </c>
      <c r="F233" s="42">
        <v>78120</v>
      </c>
      <c r="G233" s="80">
        <f t="shared" si="3"/>
        <v>100</v>
      </c>
    </row>
    <row r="234" spans="1:7" ht="45">
      <c r="A234" s="40" t="s">
        <v>285</v>
      </c>
      <c r="B234" s="39" t="s">
        <v>228</v>
      </c>
      <c r="C234" s="39" t="s">
        <v>542</v>
      </c>
      <c r="D234" s="39" t="s">
        <v>279</v>
      </c>
      <c r="E234" s="42">
        <v>78120</v>
      </c>
      <c r="F234" s="42">
        <v>78120</v>
      </c>
      <c r="G234" s="80">
        <f t="shared" si="3"/>
        <v>100</v>
      </c>
    </row>
    <row r="235" spans="1:7" ht="15">
      <c r="A235" s="40" t="s">
        <v>286</v>
      </c>
      <c r="B235" s="39" t="s">
        <v>228</v>
      </c>
      <c r="C235" s="39" t="s">
        <v>542</v>
      </c>
      <c r="D235" s="39" t="s">
        <v>278</v>
      </c>
      <c r="E235" s="42">
        <v>78120</v>
      </c>
      <c r="F235" s="42">
        <v>78120</v>
      </c>
      <c r="G235" s="80">
        <f t="shared" si="3"/>
        <v>100</v>
      </c>
    </row>
    <row r="236" spans="1:7" ht="75">
      <c r="A236" s="40" t="s">
        <v>142</v>
      </c>
      <c r="B236" s="39" t="s">
        <v>228</v>
      </c>
      <c r="C236" s="39" t="s">
        <v>209</v>
      </c>
      <c r="D236" s="39" t="s">
        <v>73</v>
      </c>
      <c r="E236" s="42">
        <v>5007643</v>
      </c>
      <c r="F236" s="42">
        <v>5007643</v>
      </c>
      <c r="G236" s="80">
        <f t="shared" si="3"/>
        <v>100</v>
      </c>
    </row>
    <row r="237" spans="1:7" ht="30">
      <c r="A237" s="40" t="s">
        <v>292</v>
      </c>
      <c r="B237" s="39" t="s">
        <v>228</v>
      </c>
      <c r="C237" s="39" t="s">
        <v>209</v>
      </c>
      <c r="D237" s="39" t="s">
        <v>275</v>
      </c>
      <c r="E237" s="42">
        <v>5007643</v>
      </c>
      <c r="F237" s="42">
        <v>5007643</v>
      </c>
      <c r="G237" s="80">
        <f aca="true" t="shared" si="4" ref="G237:G304">F237/E237*100</f>
        <v>100</v>
      </c>
    </row>
    <row r="238" spans="1:7" ht="30">
      <c r="A238" s="40" t="s">
        <v>294</v>
      </c>
      <c r="B238" s="39" t="s">
        <v>228</v>
      </c>
      <c r="C238" s="39" t="s">
        <v>209</v>
      </c>
      <c r="D238" s="39" t="s">
        <v>274</v>
      </c>
      <c r="E238" s="42">
        <v>5007643</v>
      </c>
      <c r="F238" s="42">
        <v>5007643</v>
      </c>
      <c r="G238" s="80">
        <f t="shared" si="4"/>
        <v>100</v>
      </c>
    </row>
    <row r="239" spans="1:7" ht="45">
      <c r="A239" s="40" t="s">
        <v>121</v>
      </c>
      <c r="B239" s="39" t="s">
        <v>228</v>
      </c>
      <c r="C239" s="39" t="s">
        <v>556</v>
      </c>
      <c r="D239" s="39" t="s">
        <v>73</v>
      </c>
      <c r="E239" s="42">
        <v>6847745.97</v>
      </c>
      <c r="F239" s="42">
        <v>6415525.29</v>
      </c>
      <c r="G239" s="80">
        <f t="shared" si="4"/>
        <v>93.6881320964072</v>
      </c>
    </row>
    <row r="240" spans="1:7" ht="75">
      <c r="A240" s="40" t="s">
        <v>301</v>
      </c>
      <c r="B240" s="39" t="s">
        <v>228</v>
      </c>
      <c r="C240" s="39" t="s">
        <v>556</v>
      </c>
      <c r="D240" s="39" t="s">
        <v>267</v>
      </c>
      <c r="E240" s="42">
        <v>6401467.59</v>
      </c>
      <c r="F240" s="42">
        <v>6043273.82</v>
      </c>
      <c r="G240" s="80">
        <f t="shared" si="4"/>
        <v>94.40450545185061</v>
      </c>
    </row>
    <row r="241" spans="1:7" ht="30">
      <c r="A241" s="40" t="s">
        <v>303</v>
      </c>
      <c r="B241" s="39" t="s">
        <v>228</v>
      </c>
      <c r="C241" s="39" t="s">
        <v>556</v>
      </c>
      <c r="D241" s="39" t="s">
        <v>277</v>
      </c>
      <c r="E241" s="42">
        <v>6401467.59</v>
      </c>
      <c r="F241" s="42">
        <v>6043273.82</v>
      </c>
      <c r="G241" s="80">
        <f t="shared" si="4"/>
        <v>94.40450545185061</v>
      </c>
    </row>
    <row r="242" spans="1:7" ht="45">
      <c r="A242" s="40" t="s">
        <v>290</v>
      </c>
      <c r="B242" s="39" t="s">
        <v>228</v>
      </c>
      <c r="C242" s="39" t="s">
        <v>556</v>
      </c>
      <c r="D242" s="39" t="s">
        <v>269</v>
      </c>
      <c r="E242" s="42">
        <v>435690.94</v>
      </c>
      <c r="F242" s="42">
        <v>367680.03</v>
      </c>
      <c r="G242" s="80">
        <f t="shared" si="4"/>
        <v>84.3901023050881</v>
      </c>
    </row>
    <row r="243" spans="1:7" ht="45">
      <c r="A243" s="40" t="s">
        <v>291</v>
      </c>
      <c r="B243" s="39" t="s">
        <v>228</v>
      </c>
      <c r="C243" s="39" t="s">
        <v>556</v>
      </c>
      <c r="D243" s="39" t="s">
        <v>270</v>
      </c>
      <c r="E243" s="42">
        <v>435690.94</v>
      </c>
      <c r="F243" s="42">
        <v>367680.03</v>
      </c>
      <c r="G243" s="80">
        <f t="shared" si="4"/>
        <v>84.3901023050881</v>
      </c>
    </row>
    <row r="244" spans="1:7" ht="15">
      <c r="A244" s="40" t="s">
        <v>288</v>
      </c>
      <c r="B244" s="39" t="s">
        <v>228</v>
      </c>
      <c r="C244" s="39" t="s">
        <v>556</v>
      </c>
      <c r="D244" s="39" t="s">
        <v>272</v>
      </c>
      <c r="E244" s="42">
        <v>10587.44</v>
      </c>
      <c r="F244" s="42">
        <v>4571.44</v>
      </c>
      <c r="G244" s="80">
        <f t="shared" si="4"/>
        <v>43.17795425523072</v>
      </c>
    </row>
    <row r="245" spans="1:7" ht="15">
      <c r="A245" s="40" t="s">
        <v>293</v>
      </c>
      <c r="B245" s="39" t="s">
        <v>228</v>
      </c>
      <c r="C245" s="39" t="s">
        <v>556</v>
      </c>
      <c r="D245" s="39" t="s">
        <v>271</v>
      </c>
      <c r="E245" s="42">
        <v>10587.44</v>
      </c>
      <c r="F245" s="42">
        <v>4571.44</v>
      </c>
      <c r="G245" s="80">
        <f t="shared" si="4"/>
        <v>43.17795425523072</v>
      </c>
    </row>
    <row r="246" spans="1:7" ht="45">
      <c r="A246" s="96" t="s">
        <v>557</v>
      </c>
      <c r="B246" s="39" t="s">
        <v>228</v>
      </c>
      <c r="C246" s="39" t="s">
        <v>558</v>
      </c>
      <c r="D246" s="39" t="s">
        <v>73</v>
      </c>
      <c r="E246" s="42">
        <v>997865.8</v>
      </c>
      <c r="F246" s="42">
        <v>931301</v>
      </c>
      <c r="G246" s="80">
        <f t="shared" si="4"/>
        <v>93.32928335653953</v>
      </c>
    </row>
    <row r="247" spans="1:7" ht="75">
      <c r="A247" s="96" t="s">
        <v>301</v>
      </c>
      <c r="B247" s="39" t="s">
        <v>228</v>
      </c>
      <c r="C247" s="39" t="s">
        <v>558</v>
      </c>
      <c r="D247" s="39" t="s">
        <v>267</v>
      </c>
      <c r="E247" s="42">
        <v>994865.8</v>
      </c>
      <c r="F247" s="42">
        <v>928301</v>
      </c>
      <c r="G247" s="80">
        <f t="shared" si="4"/>
        <v>93.30916792998613</v>
      </c>
    </row>
    <row r="248" spans="1:7" ht="30">
      <c r="A248" s="96" t="s">
        <v>303</v>
      </c>
      <c r="B248" s="39" t="s">
        <v>228</v>
      </c>
      <c r="C248" s="39" t="s">
        <v>558</v>
      </c>
      <c r="D248" s="39" t="s">
        <v>277</v>
      </c>
      <c r="E248" s="42">
        <v>994865.8</v>
      </c>
      <c r="F248" s="42">
        <v>928301</v>
      </c>
      <c r="G248" s="80">
        <f t="shared" si="4"/>
        <v>93.30916792998613</v>
      </c>
    </row>
    <row r="249" spans="1:7" ht="45">
      <c r="A249" s="96" t="s">
        <v>290</v>
      </c>
      <c r="B249" s="39" t="s">
        <v>228</v>
      </c>
      <c r="C249" s="39" t="s">
        <v>558</v>
      </c>
      <c r="D249" s="39" t="s">
        <v>269</v>
      </c>
      <c r="E249" s="42">
        <v>3000</v>
      </c>
      <c r="F249" s="42">
        <v>3000</v>
      </c>
      <c r="G249" s="80">
        <f t="shared" si="4"/>
        <v>100</v>
      </c>
    </row>
    <row r="250" spans="1:7" ht="45">
      <c r="A250" s="96" t="s">
        <v>291</v>
      </c>
      <c r="B250" s="39" t="s">
        <v>228</v>
      </c>
      <c r="C250" s="39" t="s">
        <v>558</v>
      </c>
      <c r="D250" s="39" t="s">
        <v>270</v>
      </c>
      <c r="E250" s="42">
        <v>3000</v>
      </c>
      <c r="F250" s="42">
        <v>3000</v>
      </c>
      <c r="G250" s="80">
        <f t="shared" si="4"/>
        <v>100</v>
      </c>
    </row>
    <row r="251" spans="1:7" ht="45">
      <c r="A251" s="96" t="s">
        <v>705</v>
      </c>
      <c r="B251" s="39" t="s">
        <v>228</v>
      </c>
      <c r="C251" s="39" t="s">
        <v>706</v>
      </c>
      <c r="D251" s="39" t="s">
        <v>73</v>
      </c>
      <c r="E251" s="42">
        <v>2011582.92</v>
      </c>
      <c r="F251" s="42">
        <v>1922358.46</v>
      </c>
      <c r="G251" s="80">
        <f t="shared" si="4"/>
        <v>95.56446522224398</v>
      </c>
    </row>
    <row r="252" spans="1:7" ht="75">
      <c r="A252" s="96" t="s">
        <v>301</v>
      </c>
      <c r="B252" s="39" t="s">
        <v>228</v>
      </c>
      <c r="C252" s="39" t="s">
        <v>706</v>
      </c>
      <c r="D252" s="39" t="s">
        <v>267</v>
      </c>
      <c r="E252" s="42">
        <v>2011582.92</v>
      </c>
      <c r="F252" s="42">
        <v>1922358.46</v>
      </c>
      <c r="G252" s="80">
        <f t="shared" si="4"/>
        <v>95.56446522224398</v>
      </c>
    </row>
    <row r="253" spans="1:7" ht="30">
      <c r="A253" s="96" t="s">
        <v>303</v>
      </c>
      <c r="B253" s="39" t="s">
        <v>228</v>
      </c>
      <c r="C253" s="39" t="s">
        <v>706</v>
      </c>
      <c r="D253" s="39" t="s">
        <v>277</v>
      </c>
      <c r="E253" s="42">
        <v>2011582.92</v>
      </c>
      <c r="F253" s="42">
        <v>1922358.46</v>
      </c>
      <c r="G253" s="80">
        <f t="shared" si="4"/>
        <v>95.56446522224398</v>
      </c>
    </row>
    <row r="254" spans="1:7" ht="60">
      <c r="A254" s="96" t="s">
        <v>699</v>
      </c>
      <c r="B254" s="39" t="s">
        <v>228</v>
      </c>
      <c r="C254" s="39" t="s">
        <v>700</v>
      </c>
      <c r="D254" s="39" t="s">
        <v>73</v>
      </c>
      <c r="E254" s="42">
        <v>4468671.65</v>
      </c>
      <c r="F254" s="42">
        <v>4468671.65</v>
      </c>
      <c r="G254" s="80">
        <f t="shared" si="4"/>
        <v>100</v>
      </c>
    </row>
    <row r="255" spans="1:7" ht="45">
      <c r="A255" s="96" t="s">
        <v>285</v>
      </c>
      <c r="B255" s="39" t="s">
        <v>228</v>
      </c>
      <c r="C255" s="39" t="s">
        <v>700</v>
      </c>
      <c r="D255" s="39" t="s">
        <v>279</v>
      </c>
      <c r="E255" s="42">
        <v>4468671.65</v>
      </c>
      <c r="F255" s="42">
        <v>4468671.65</v>
      </c>
      <c r="G255" s="80">
        <f t="shared" si="4"/>
        <v>100</v>
      </c>
    </row>
    <row r="256" spans="1:7" ht="15">
      <c r="A256" s="96" t="s">
        <v>286</v>
      </c>
      <c r="B256" s="39" t="s">
        <v>228</v>
      </c>
      <c r="C256" s="39" t="s">
        <v>700</v>
      </c>
      <c r="D256" s="39" t="s">
        <v>278</v>
      </c>
      <c r="E256" s="42">
        <v>4468671.65</v>
      </c>
      <c r="F256" s="42">
        <v>4468671.65</v>
      </c>
      <c r="G256" s="80">
        <f t="shared" si="4"/>
        <v>100</v>
      </c>
    </row>
    <row r="257" spans="1:7" ht="42.75">
      <c r="A257" s="47" t="s">
        <v>773</v>
      </c>
      <c r="B257" s="156" t="s">
        <v>452</v>
      </c>
      <c r="C257" s="157"/>
      <c r="D257" s="158"/>
      <c r="E257" s="43">
        <v>193529347.87</v>
      </c>
      <c r="F257" s="43">
        <v>172947788.8</v>
      </c>
      <c r="G257" s="81">
        <f t="shared" si="4"/>
        <v>89.36514833717865</v>
      </c>
    </row>
    <row r="258" spans="1:7" ht="30">
      <c r="A258" s="40" t="s">
        <v>461</v>
      </c>
      <c r="B258" s="39" t="s">
        <v>223</v>
      </c>
      <c r="C258" s="39" t="s">
        <v>452</v>
      </c>
      <c r="D258" s="39" t="s">
        <v>73</v>
      </c>
      <c r="E258" s="42">
        <v>193529347.87</v>
      </c>
      <c r="F258" s="42">
        <v>172947788.8</v>
      </c>
      <c r="G258" s="80">
        <f t="shared" si="4"/>
        <v>89.36514833717865</v>
      </c>
    </row>
    <row r="259" spans="1:7" ht="15">
      <c r="A259" s="40" t="s">
        <v>101</v>
      </c>
      <c r="B259" s="39" t="s">
        <v>223</v>
      </c>
      <c r="C259" s="39" t="s">
        <v>519</v>
      </c>
      <c r="D259" s="39" t="s">
        <v>73</v>
      </c>
      <c r="E259" s="42">
        <v>20000</v>
      </c>
      <c r="F259" s="42">
        <v>20000</v>
      </c>
      <c r="G259" s="80">
        <f t="shared" si="4"/>
        <v>100</v>
      </c>
    </row>
    <row r="260" spans="1:7" ht="45">
      <c r="A260" s="40" t="s">
        <v>290</v>
      </c>
      <c r="B260" s="39" t="s">
        <v>223</v>
      </c>
      <c r="C260" s="39" t="s">
        <v>519</v>
      </c>
      <c r="D260" s="39" t="s">
        <v>269</v>
      </c>
      <c r="E260" s="42">
        <v>20000</v>
      </c>
      <c r="F260" s="42">
        <v>20000</v>
      </c>
      <c r="G260" s="80">
        <f t="shared" si="4"/>
        <v>100</v>
      </c>
    </row>
    <row r="261" spans="1:7" ht="45">
      <c r="A261" s="40" t="s">
        <v>291</v>
      </c>
      <c r="B261" s="39" t="s">
        <v>223</v>
      </c>
      <c r="C261" s="39" t="s">
        <v>519</v>
      </c>
      <c r="D261" s="39" t="s">
        <v>270</v>
      </c>
      <c r="E261" s="42">
        <v>20000</v>
      </c>
      <c r="F261" s="42">
        <v>20000</v>
      </c>
      <c r="G261" s="80">
        <f t="shared" si="4"/>
        <v>100</v>
      </c>
    </row>
    <row r="262" spans="1:7" ht="30">
      <c r="A262" s="40" t="s">
        <v>116</v>
      </c>
      <c r="B262" s="39" t="s">
        <v>223</v>
      </c>
      <c r="C262" s="39" t="s">
        <v>544</v>
      </c>
      <c r="D262" s="39" t="s">
        <v>73</v>
      </c>
      <c r="E262" s="42">
        <v>26147435.91</v>
      </c>
      <c r="F262" s="42">
        <v>25799426.79</v>
      </c>
      <c r="G262" s="80">
        <f t="shared" si="4"/>
        <v>98.6690506816888</v>
      </c>
    </row>
    <row r="263" spans="1:7" ht="45">
      <c r="A263" s="40" t="s">
        <v>285</v>
      </c>
      <c r="B263" s="39" t="s">
        <v>223</v>
      </c>
      <c r="C263" s="39" t="s">
        <v>544</v>
      </c>
      <c r="D263" s="39" t="s">
        <v>279</v>
      </c>
      <c r="E263" s="42">
        <v>26147435.91</v>
      </c>
      <c r="F263" s="42">
        <v>25799426.79</v>
      </c>
      <c r="G263" s="80">
        <f t="shared" si="4"/>
        <v>98.6690506816888</v>
      </c>
    </row>
    <row r="264" spans="1:7" ht="15">
      <c r="A264" s="40" t="s">
        <v>286</v>
      </c>
      <c r="B264" s="39" t="s">
        <v>223</v>
      </c>
      <c r="C264" s="39" t="s">
        <v>544</v>
      </c>
      <c r="D264" s="39" t="s">
        <v>278</v>
      </c>
      <c r="E264" s="42">
        <v>26147435.91</v>
      </c>
      <c r="F264" s="42">
        <v>25799426.79</v>
      </c>
      <c r="G264" s="80">
        <f t="shared" si="4"/>
        <v>98.6690506816888</v>
      </c>
    </row>
    <row r="265" spans="1:7" ht="15">
      <c r="A265" s="40" t="s">
        <v>114</v>
      </c>
      <c r="B265" s="39" t="s">
        <v>223</v>
      </c>
      <c r="C265" s="39" t="s">
        <v>545</v>
      </c>
      <c r="D265" s="39" t="s">
        <v>73</v>
      </c>
      <c r="E265" s="42">
        <v>1521371</v>
      </c>
      <c r="F265" s="42">
        <v>1521371</v>
      </c>
      <c r="G265" s="80">
        <f t="shared" si="4"/>
        <v>100</v>
      </c>
    </row>
    <row r="266" spans="1:7" ht="45">
      <c r="A266" s="40" t="s">
        <v>285</v>
      </c>
      <c r="B266" s="39" t="s">
        <v>223</v>
      </c>
      <c r="C266" s="39" t="s">
        <v>545</v>
      </c>
      <c r="D266" s="39" t="s">
        <v>279</v>
      </c>
      <c r="E266" s="42">
        <v>1521371</v>
      </c>
      <c r="F266" s="42">
        <v>1521371</v>
      </c>
      <c r="G266" s="80">
        <f t="shared" si="4"/>
        <v>100</v>
      </c>
    </row>
    <row r="267" spans="1:7" ht="15">
      <c r="A267" s="40" t="s">
        <v>286</v>
      </c>
      <c r="B267" s="39" t="s">
        <v>223</v>
      </c>
      <c r="C267" s="39" t="s">
        <v>545</v>
      </c>
      <c r="D267" s="39" t="s">
        <v>278</v>
      </c>
      <c r="E267" s="42">
        <v>1521371</v>
      </c>
      <c r="F267" s="42">
        <v>1521371</v>
      </c>
      <c r="G267" s="80">
        <f t="shared" si="4"/>
        <v>100</v>
      </c>
    </row>
    <row r="268" spans="1:7" ht="30">
      <c r="A268" s="40" t="s">
        <v>715</v>
      </c>
      <c r="B268" s="39" t="s">
        <v>223</v>
      </c>
      <c r="C268" s="39" t="s">
        <v>716</v>
      </c>
      <c r="D268" s="39" t="s">
        <v>73</v>
      </c>
      <c r="E268" s="42">
        <v>23537496.2</v>
      </c>
      <c r="F268" s="42">
        <v>7123419.98</v>
      </c>
      <c r="G268" s="80">
        <f t="shared" si="4"/>
        <v>30.2641365057342</v>
      </c>
    </row>
    <row r="269" spans="1:7" ht="45">
      <c r="A269" s="40" t="s">
        <v>285</v>
      </c>
      <c r="B269" s="39" t="s">
        <v>223</v>
      </c>
      <c r="C269" s="39" t="s">
        <v>716</v>
      </c>
      <c r="D269" s="39" t="s">
        <v>279</v>
      </c>
      <c r="E269" s="42">
        <v>23537496.2</v>
      </c>
      <c r="F269" s="42">
        <v>7123419.98</v>
      </c>
      <c r="G269" s="80">
        <f t="shared" si="4"/>
        <v>30.2641365057342</v>
      </c>
    </row>
    <row r="270" spans="1:7" ht="15">
      <c r="A270" s="40" t="s">
        <v>286</v>
      </c>
      <c r="B270" s="39" t="s">
        <v>223</v>
      </c>
      <c r="C270" s="39" t="s">
        <v>716</v>
      </c>
      <c r="D270" s="39" t="s">
        <v>278</v>
      </c>
      <c r="E270" s="42">
        <v>23537496.2</v>
      </c>
      <c r="F270" s="42">
        <v>7123419.98</v>
      </c>
      <c r="G270" s="80">
        <f t="shared" si="4"/>
        <v>30.2641365057342</v>
      </c>
    </row>
    <row r="271" spans="1:7" ht="30">
      <c r="A271" s="40" t="s">
        <v>151</v>
      </c>
      <c r="B271" s="39" t="s">
        <v>223</v>
      </c>
      <c r="C271" s="39" t="s">
        <v>717</v>
      </c>
      <c r="D271" s="39" t="s">
        <v>73</v>
      </c>
      <c r="E271" s="42">
        <v>385250</v>
      </c>
      <c r="F271" s="42">
        <v>385250</v>
      </c>
      <c r="G271" s="80">
        <f t="shared" si="4"/>
        <v>100</v>
      </c>
    </row>
    <row r="272" spans="1:7" ht="45">
      <c r="A272" s="40" t="s">
        <v>285</v>
      </c>
      <c r="B272" s="39" t="s">
        <v>223</v>
      </c>
      <c r="C272" s="39" t="s">
        <v>717</v>
      </c>
      <c r="D272" s="39" t="s">
        <v>279</v>
      </c>
      <c r="E272" s="42">
        <v>385250</v>
      </c>
      <c r="F272" s="42">
        <v>385250</v>
      </c>
      <c r="G272" s="80">
        <f t="shared" si="4"/>
        <v>100</v>
      </c>
    </row>
    <row r="273" spans="1:7" ht="15">
      <c r="A273" s="40" t="s">
        <v>286</v>
      </c>
      <c r="B273" s="39" t="s">
        <v>223</v>
      </c>
      <c r="C273" s="39" t="s">
        <v>717</v>
      </c>
      <c r="D273" s="39" t="s">
        <v>278</v>
      </c>
      <c r="E273" s="42">
        <v>385250</v>
      </c>
      <c r="F273" s="42">
        <v>385250</v>
      </c>
      <c r="G273" s="80">
        <f t="shared" si="4"/>
        <v>100</v>
      </c>
    </row>
    <row r="274" spans="1:7" ht="30">
      <c r="A274" s="40" t="s">
        <v>117</v>
      </c>
      <c r="B274" s="39" t="s">
        <v>223</v>
      </c>
      <c r="C274" s="39" t="s">
        <v>548</v>
      </c>
      <c r="D274" s="39" t="s">
        <v>73</v>
      </c>
      <c r="E274" s="42">
        <v>84798.77</v>
      </c>
      <c r="F274" s="42">
        <v>83826.77</v>
      </c>
      <c r="G274" s="80">
        <f t="shared" si="4"/>
        <v>98.85375695897476</v>
      </c>
    </row>
    <row r="275" spans="1:7" ht="45">
      <c r="A275" s="40" t="s">
        <v>290</v>
      </c>
      <c r="B275" s="39" t="s">
        <v>223</v>
      </c>
      <c r="C275" s="39" t="s">
        <v>548</v>
      </c>
      <c r="D275" s="39" t="s">
        <v>269</v>
      </c>
      <c r="E275" s="42">
        <v>84798.77</v>
      </c>
      <c r="F275" s="42">
        <v>83826.77</v>
      </c>
      <c r="G275" s="80">
        <f t="shared" si="4"/>
        <v>98.85375695897476</v>
      </c>
    </row>
    <row r="276" spans="1:7" ht="45">
      <c r="A276" s="40" t="s">
        <v>291</v>
      </c>
      <c r="B276" s="39" t="s">
        <v>223</v>
      </c>
      <c r="C276" s="39" t="s">
        <v>548</v>
      </c>
      <c r="D276" s="39" t="s">
        <v>270</v>
      </c>
      <c r="E276" s="42">
        <v>84798.77</v>
      </c>
      <c r="F276" s="42">
        <v>83826.77</v>
      </c>
      <c r="G276" s="80">
        <f t="shared" si="4"/>
        <v>98.85375695897476</v>
      </c>
    </row>
    <row r="277" spans="1:7" ht="15">
      <c r="A277" s="40" t="s">
        <v>549</v>
      </c>
      <c r="B277" s="39" t="s">
        <v>223</v>
      </c>
      <c r="C277" s="39" t="s">
        <v>550</v>
      </c>
      <c r="D277" s="39" t="s">
        <v>73</v>
      </c>
      <c r="E277" s="42">
        <v>246700</v>
      </c>
      <c r="F277" s="42">
        <v>246700</v>
      </c>
      <c r="G277" s="80">
        <f t="shared" si="4"/>
        <v>100</v>
      </c>
    </row>
    <row r="278" spans="1:7" ht="30">
      <c r="A278" s="40" t="s">
        <v>292</v>
      </c>
      <c r="B278" s="39" t="s">
        <v>223</v>
      </c>
      <c r="C278" s="39" t="s">
        <v>550</v>
      </c>
      <c r="D278" s="39" t="s">
        <v>275</v>
      </c>
      <c r="E278" s="42">
        <v>216500</v>
      </c>
      <c r="F278" s="42">
        <v>216500</v>
      </c>
      <c r="G278" s="80">
        <f t="shared" si="4"/>
        <v>100</v>
      </c>
    </row>
    <row r="279" spans="1:7" ht="15">
      <c r="A279" s="40" t="s">
        <v>118</v>
      </c>
      <c r="B279" s="39" t="s">
        <v>223</v>
      </c>
      <c r="C279" s="39" t="s">
        <v>550</v>
      </c>
      <c r="D279" s="39" t="s">
        <v>190</v>
      </c>
      <c r="E279" s="42">
        <v>216500</v>
      </c>
      <c r="F279" s="42">
        <v>216500</v>
      </c>
      <c r="G279" s="80">
        <f t="shared" si="4"/>
        <v>100</v>
      </c>
    </row>
    <row r="280" spans="1:7" ht="45">
      <c r="A280" s="40" t="s">
        <v>285</v>
      </c>
      <c r="B280" s="39" t="s">
        <v>223</v>
      </c>
      <c r="C280" s="39" t="s">
        <v>550</v>
      </c>
      <c r="D280" s="39" t="s">
        <v>279</v>
      </c>
      <c r="E280" s="42">
        <v>30200</v>
      </c>
      <c r="F280" s="42">
        <v>30200</v>
      </c>
      <c r="G280" s="80">
        <f t="shared" si="4"/>
        <v>100</v>
      </c>
    </row>
    <row r="281" spans="1:7" ht="15">
      <c r="A281" s="40" t="s">
        <v>286</v>
      </c>
      <c r="B281" s="39" t="s">
        <v>223</v>
      </c>
      <c r="C281" s="39" t="s">
        <v>550</v>
      </c>
      <c r="D281" s="39" t="s">
        <v>278</v>
      </c>
      <c r="E281" s="42">
        <v>30200</v>
      </c>
      <c r="F281" s="42">
        <v>30200</v>
      </c>
      <c r="G281" s="80">
        <f t="shared" si="4"/>
        <v>100</v>
      </c>
    </row>
    <row r="282" spans="1:7" ht="75">
      <c r="A282" s="40" t="s">
        <v>124</v>
      </c>
      <c r="B282" s="39" t="s">
        <v>223</v>
      </c>
      <c r="C282" s="39" t="s">
        <v>194</v>
      </c>
      <c r="D282" s="39" t="s">
        <v>73</v>
      </c>
      <c r="E282" s="42">
        <v>245800</v>
      </c>
      <c r="F282" s="42">
        <v>245800</v>
      </c>
      <c r="G282" s="80">
        <f t="shared" si="4"/>
        <v>100</v>
      </c>
    </row>
    <row r="283" spans="1:7" ht="30">
      <c r="A283" s="40" t="s">
        <v>292</v>
      </c>
      <c r="B283" s="39" t="s">
        <v>223</v>
      </c>
      <c r="C283" s="39" t="s">
        <v>194</v>
      </c>
      <c r="D283" s="39" t="s">
        <v>275</v>
      </c>
      <c r="E283" s="42">
        <v>245800</v>
      </c>
      <c r="F283" s="42">
        <v>245800</v>
      </c>
      <c r="G283" s="80">
        <f t="shared" si="4"/>
        <v>100</v>
      </c>
    </row>
    <row r="284" spans="1:7" ht="30">
      <c r="A284" s="40" t="s">
        <v>294</v>
      </c>
      <c r="B284" s="39" t="s">
        <v>223</v>
      </c>
      <c r="C284" s="39" t="s">
        <v>194</v>
      </c>
      <c r="D284" s="39" t="s">
        <v>274</v>
      </c>
      <c r="E284" s="42">
        <v>245800</v>
      </c>
      <c r="F284" s="42">
        <v>245800</v>
      </c>
      <c r="G284" s="80">
        <f t="shared" si="4"/>
        <v>100</v>
      </c>
    </row>
    <row r="285" spans="1:7" ht="15">
      <c r="A285" s="40" t="s">
        <v>126</v>
      </c>
      <c r="B285" s="39" t="s">
        <v>223</v>
      </c>
      <c r="C285" s="39" t="s">
        <v>560</v>
      </c>
      <c r="D285" s="39" t="s">
        <v>73</v>
      </c>
      <c r="E285" s="42">
        <v>12591410.97</v>
      </c>
      <c r="F285" s="42">
        <v>12299943.67</v>
      </c>
      <c r="G285" s="80">
        <f t="shared" si="4"/>
        <v>97.68518952566599</v>
      </c>
    </row>
    <row r="286" spans="1:7" ht="45">
      <c r="A286" s="40" t="s">
        <v>285</v>
      </c>
      <c r="B286" s="39" t="s">
        <v>223</v>
      </c>
      <c r="C286" s="39" t="s">
        <v>560</v>
      </c>
      <c r="D286" s="39" t="s">
        <v>279</v>
      </c>
      <c r="E286" s="42">
        <v>12591410.97</v>
      </c>
      <c r="F286" s="42">
        <v>12299943.67</v>
      </c>
      <c r="G286" s="80">
        <f t="shared" si="4"/>
        <v>97.68518952566599</v>
      </c>
    </row>
    <row r="287" spans="1:7" ht="15">
      <c r="A287" s="40" t="s">
        <v>286</v>
      </c>
      <c r="B287" s="39" t="s">
        <v>223</v>
      </c>
      <c r="C287" s="39" t="s">
        <v>560</v>
      </c>
      <c r="D287" s="39" t="s">
        <v>278</v>
      </c>
      <c r="E287" s="42">
        <v>12591410.97</v>
      </c>
      <c r="F287" s="42">
        <v>12299943.67</v>
      </c>
      <c r="G287" s="80">
        <f t="shared" si="4"/>
        <v>97.68518952566599</v>
      </c>
    </row>
    <row r="288" spans="1:7" ht="15">
      <c r="A288" s="40" t="s">
        <v>127</v>
      </c>
      <c r="B288" s="39" t="s">
        <v>223</v>
      </c>
      <c r="C288" s="39" t="s">
        <v>561</v>
      </c>
      <c r="D288" s="39" t="s">
        <v>73</v>
      </c>
      <c r="E288" s="42">
        <v>2698309.72</v>
      </c>
      <c r="F288" s="42">
        <v>2694927.55</v>
      </c>
      <c r="G288" s="80">
        <f t="shared" si="4"/>
        <v>99.87465597537111</v>
      </c>
    </row>
    <row r="289" spans="1:7" ht="45">
      <c r="A289" s="40" t="s">
        <v>285</v>
      </c>
      <c r="B289" s="39" t="s">
        <v>223</v>
      </c>
      <c r="C289" s="39" t="s">
        <v>561</v>
      </c>
      <c r="D289" s="39" t="s">
        <v>279</v>
      </c>
      <c r="E289" s="42">
        <v>2698309.72</v>
      </c>
      <c r="F289" s="42">
        <v>2694927.55</v>
      </c>
      <c r="G289" s="80">
        <f t="shared" si="4"/>
        <v>99.87465597537111</v>
      </c>
    </row>
    <row r="290" spans="1:7" ht="15">
      <c r="A290" s="40" t="s">
        <v>286</v>
      </c>
      <c r="B290" s="39" t="s">
        <v>223</v>
      </c>
      <c r="C290" s="39" t="s">
        <v>561</v>
      </c>
      <c r="D290" s="39" t="s">
        <v>278</v>
      </c>
      <c r="E290" s="42">
        <v>2698309.72</v>
      </c>
      <c r="F290" s="42">
        <v>2694927.55</v>
      </c>
      <c r="G290" s="80">
        <f t="shared" si="4"/>
        <v>99.87465597537111</v>
      </c>
    </row>
    <row r="291" spans="1:7" ht="15">
      <c r="A291" s="40" t="s">
        <v>128</v>
      </c>
      <c r="B291" s="39" t="s">
        <v>223</v>
      </c>
      <c r="C291" s="39" t="s">
        <v>562</v>
      </c>
      <c r="D291" s="39" t="s">
        <v>73</v>
      </c>
      <c r="E291" s="42">
        <v>21522714.67</v>
      </c>
      <c r="F291" s="42">
        <v>21185319.91</v>
      </c>
      <c r="G291" s="80">
        <f t="shared" si="4"/>
        <v>98.43237823307537</v>
      </c>
    </row>
    <row r="292" spans="1:7" ht="45">
      <c r="A292" s="40" t="s">
        <v>285</v>
      </c>
      <c r="B292" s="39" t="s">
        <v>223</v>
      </c>
      <c r="C292" s="39" t="s">
        <v>562</v>
      </c>
      <c r="D292" s="39" t="s">
        <v>279</v>
      </c>
      <c r="E292" s="42">
        <v>21522714.67</v>
      </c>
      <c r="F292" s="42">
        <v>21185319.91</v>
      </c>
      <c r="G292" s="80">
        <f t="shared" si="4"/>
        <v>98.43237823307537</v>
      </c>
    </row>
    <row r="293" spans="1:7" ht="15">
      <c r="A293" s="40" t="s">
        <v>286</v>
      </c>
      <c r="B293" s="39" t="s">
        <v>223</v>
      </c>
      <c r="C293" s="39" t="s">
        <v>562</v>
      </c>
      <c r="D293" s="39" t="s">
        <v>278</v>
      </c>
      <c r="E293" s="42">
        <v>21522714.67</v>
      </c>
      <c r="F293" s="42">
        <v>21185319.91</v>
      </c>
      <c r="G293" s="80">
        <f t="shared" si="4"/>
        <v>98.43237823307537</v>
      </c>
    </row>
    <row r="294" spans="1:7" ht="30">
      <c r="A294" s="40" t="s">
        <v>316</v>
      </c>
      <c r="B294" s="39" t="s">
        <v>223</v>
      </c>
      <c r="C294" s="39" t="s">
        <v>707</v>
      </c>
      <c r="D294" s="39" t="s">
        <v>73</v>
      </c>
      <c r="E294" s="42">
        <v>22606352.25</v>
      </c>
      <c r="F294" s="42">
        <v>20803328.11</v>
      </c>
      <c r="G294" s="80">
        <f t="shared" si="4"/>
        <v>92.0242588452102</v>
      </c>
    </row>
    <row r="295" spans="1:7" ht="45">
      <c r="A295" s="40" t="s">
        <v>285</v>
      </c>
      <c r="B295" s="39" t="s">
        <v>223</v>
      </c>
      <c r="C295" s="39" t="s">
        <v>707</v>
      </c>
      <c r="D295" s="39" t="s">
        <v>279</v>
      </c>
      <c r="E295" s="42">
        <v>22606352.25</v>
      </c>
      <c r="F295" s="42">
        <v>20803328.11</v>
      </c>
      <c r="G295" s="80">
        <f t="shared" si="4"/>
        <v>92.0242588452102</v>
      </c>
    </row>
    <row r="296" spans="1:7" ht="15">
      <c r="A296" s="40" t="s">
        <v>286</v>
      </c>
      <c r="B296" s="39" t="s">
        <v>223</v>
      </c>
      <c r="C296" s="39" t="s">
        <v>707</v>
      </c>
      <c r="D296" s="39" t="s">
        <v>278</v>
      </c>
      <c r="E296" s="42">
        <v>22606352.25</v>
      </c>
      <c r="F296" s="42">
        <v>20803328.11</v>
      </c>
      <c r="G296" s="80">
        <f t="shared" si="4"/>
        <v>92.0242588452102</v>
      </c>
    </row>
    <row r="297" spans="1:7" ht="75">
      <c r="A297" s="40" t="s">
        <v>130</v>
      </c>
      <c r="B297" s="39" t="s">
        <v>223</v>
      </c>
      <c r="C297" s="39" t="s">
        <v>708</v>
      </c>
      <c r="D297" s="39" t="s">
        <v>73</v>
      </c>
      <c r="E297" s="42">
        <v>7065218.09</v>
      </c>
      <c r="F297" s="42">
        <v>7065218.09</v>
      </c>
      <c r="G297" s="80">
        <f t="shared" si="4"/>
        <v>100</v>
      </c>
    </row>
    <row r="298" spans="1:7" ht="45">
      <c r="A298" s="40" t="s">
        <v>285</v>
      </c>
      <c r="B298" s="39" t="s">
        <v>223</v>
      </c>
      <c r="C298" s="39" t="s">
        <v>708</v>
      </c>
      <c r="D298" s="39" t="s">
        <v>279</v>
      </c>
      <c r="E298" s="42">
        <v>7065218.09</v>
      </c>
      <c r="F298" s="42">
        <v>7065218.09</v>
      </c>
      <c r="G298" s="80">
        <f t="shared" si="4"/>
        <v>100</v>
      </c>
    </row>
    <row r="299" spans="1:7" ht="15">
      <c r="A299" s="40" t="s">
        <v>286</v>
      </c>
      <c r="B299" s="39" t="s">
        <v>223</v>
      </c>
      <c r="C299" s="39" t="s">
        <v>708</v>
      </c>
      <c r="D299" s="39" t="s">
        <v>278</v>
      </c>
      <c r="E299" s="42">
        <v>7065218.09</v>
      </c>
      <c r="F299" s="42">
        <v>7065218.09</v>
      </c>
      <c r="G299" s="80">
        <f t="shared" si="4"/>
        <v>100</v>
      </c>
    </row>
    <row r="300" spans="1:7" ht="30">
      <c r="A300" s="40" t="s">
        <v>129</v>
      </c>
      <c r="B300" s="39" t="s">
        <v>223</v>
      </c>
      <c r="C300" s="39" t="s">
        <v>563</v>
      </c>
      <c r="D300" s="39" t="s">
        <v>73</v>
      </c>
      <c r="E300" s="42">
        <v>81400</v>
      </c>
      <c r="F300" s="42">
        <v>81400</v>
      </c>
      <c r="G300" s="80">
        <f t="shared" si="4"/>
        <v>100</v>
      </c>
    </row>
    <row r="301" spans="1:7" ht="45">
      <c r="A301" s="40" t="s">
        <v>285</v>
      </c>
      <c r="B301" s="39" t="s">
        <v>223</v>
      </c>
      <c r="C301" s="39" t="s">
        <v>563</v>
      </c>
      <c r="D301" s="39" t="s">
        <v>279</v>
      </c>
      <c r="E301" s="42">
        <v>81400</v>
      </c>
      <c r="F301" s="42">
        <v>81400</v>
      </c>
      <c r="G301" s="80">
        <f t="shared" si="4"/>
        <v>100</v>
      </c>
    </row>
    <row r="302" spans="1:7" ht="15">
      <c r="A302" s="40" t="s">
        <v>286</v>
      </c>
      <c r="B302" s="39" t="s">
        <v>223</v>
      </c>
      <c r="C302" s="39" t="s">
        <v>563</v>
      </c>
      <c r="D302" s="39" t="s">
        <v>278</v>
      </c>
      <c r="E302" s="42">
        <v>81400</v>
      </c>
      <c r="F302" s="42">
        <v>81400</v>
      </c>
      <c r="G302" s="80">
        <f t="shared" si="4"/>
        <v>100</v>
      </c>
    </row>
    <row r="303" spans="1:7" ht="75">
      <c r="A303" s="40" t="s">
        <v>130</v>
      </c>
      <c r="B303" s="39" t="s">
        <v>223</v>
      </c>
      <c r="C303" s="39" t="s">
        <v>564</v>
      </c>
      <c r="D303" s="39" t="s">
        <v>73</v>
      </c>
      <c r="E303" s="42">
        <v>1643548.5</v>
      </c>
      <c r="F303" s="42">
        <v>1391375.53</v>
      </c>
      <c r="G303" s="80">
        <f t="shared" si="4"/>
        <v>84.65679777627494</v>
      </c>
    </row>
    <row r="304" spans="1:7" ht="45">
      <c r="A304" s="40" t="s">
        <v>290</v>
      </c>
      <c r="B304" s="39" t="s">
        <v>223</v>
      </c>
      <c r="C304" s="39" t="s">
        <v>564</v>
      </c>
      <c r="D304" s="39" t="s">
        <v>269</v>
      </c>
      <c r="E304" s="42">
        <v>1518472.5</v>
      </c>
      <c r="F304" s="42">
        <v>1346379.53</v>
      </c>
      <c r="G304" s="80">
        <f t="shared" si="4"/>
        <v>88.66670486294616</v>
      </c>
    </row>
    <row r="305" spans="1:7" ht="45">
      <c r="A305" s="40" t="s">
        <v>291</v>
      </c>
      <c r="B305" s="39" t="s">
        <v>223</v>
      </c>
      <c r="C305" s="39" t="s">
        <v>564</v>
      </c>
      <c r="D305" s="39" t="s">
        <v>270</v>
      </c>
      <c r="E305" s="42">
        <v>1518472.5</v>
      </c>
      <c r="F305" s="42">
        <v>1346379.53</v>
      </c>
      <c r="G305" s="80">
        <f aca="true" t="shared" si="5" ref="G305:G363">F305/E305*100</f>
        <v>88.66670486294616</v>
      </c>
    </row>
    <row r="306" spans="1:7" ht="45">
      <c r="A306" s="40" t="s">
        <v>285</v>
      </c>
      <c r="B306" s="39" t="s">
        <v>223</v>
      </c>
      <c r="C306" s="39" t="s">
        <v>564</v>
      </c>
      <c r="D306" s="39" t="s">
        <v>279</v>
      </c>
      <c r="E306" s="42">
        <v>125076</v>
      </c>
      <c r="F306" s="42">
        <v>44996</v>
      </c>
      <c r="G306" s="80">
        <f t="shared" si="5"/>
        <v>35.9749272442355</v>
      </c>
    </row>
    <row r="307" spans="1:7" ht="15">
      <c r="A307" s="40" t="s">
        <v>286</v>
      </c>
      <c r="B307" s="39" t="s">
        <v>223</v>
      </c>
      <c r="C307" s="39" t="s">
        <v>564</v>
      </c>
      <c r="D307" s="39" t="s">
        <v>278</v>
      </c>
      <c r="E307" s="42">
        <v>125076</v>
      </c>
      <c r="F307" s="42">
        <v>44996</v>
      </c>
      <c r="G307" s="80">
        <f t="shared" si="5"/>
        <v>35.9749272442355</v>
      </c>
    </row>
    <row r="308" spans="1:7" ht="45">
      <c r="A308" s="40" t="s">
        <v>79</v>
      </c>
      <c r="B308" s="39" t="s">
        <v>223</v>
      </c>
      <c r="C308" s="39" t="s">
        <v>568</v>
      </c>
      <c r="D308" s="39" t="s">
        <v>73</v>
      </c>
      <c r="E308" s="42">
        <v>2346555.42</v>
      </c>
      <c r="F308" s="42">
        <v>2258543.87</v>
      </c>
      <c r="G308" s="80">
        <f t="shared" si="5"/>
        <v>96.24933000730067</v>
      </c>
    </row>
    <row r="309" spans="1:7" ht="75">
      <c r="A309" s="40" t="s">
        <v>301</v>
      </c>
      <c r="B309" s="39" t="s">
        <v>223</v>
      </c>
      <c r="C309" s="39" t="s">
        <v>568</v>
      </c>
      <c r="D309" s="39" t="s">
        <v>267</v>
      </c>
      <c r="E309" s="42">
        <v>2346555.42</v>
      </c>
      <c r="F309" s="42">
        <v>2258543.87</v>
      </c>
      <c r="G309" s="80">
        <f t="shared" si="5"/>
        <v>96.24933000730067</v>
      </c>
    </row>
    <row r="310" spans="1:7" ht="30">
      <c r="A310" s="40" t="s">
        <v>302</v>
      </c>
      <c r="B310" s="39" t="s">
        <v>223</v>
      </c>
      <c r="C310" s="39" t="s">
        <v>568</v>
      </c>
      <c r="D310" s="39" t="s">
        <v>268</v>
      </c>
      <c r="E310" s="42">
        <v>2346555.42</v>
      </c>
      <c r="F310" s="42">
        <v>2258543.87</v>
      </c>
      <c r="G310" s="80">
        <f t="shared" si="5"/>
        <v>96.24933000730067</v>
      </c>
    </row>
    <row r="311" spans="1:7" ht="30">
      <c r="A311" s="40" t="s">
        <v>131</v>
      </c>
      <c r="B311" s="39" t="s">
        <v>223</v>
      </c>
      <c r="C311" s="39" t="s">
        <v>569</v>
      </c>
      <c r="D311" s="39" t="s">
        <v>73</v>
      </c>
      <c r="E311" s="42">
        <v>3679696.69</v>
      </c>
      <c r="F311" s="42">
        <v>3505213.38</v>
      </c>
      <c r="G311" s="80">
        <f t="shared" si="5"/>
        <v>95.25821488292287</v>
      </c>
    </row>
    <row r="312" spans="1:7" ht="75">
      <c r="A312" s="40" t="s">
        <v>301</v>
      </c>
      <c r="B312" s="39" t="s">
        <v>223</v>
      </c>
      <c r="C312" s="39" t="s">
        <v>569</v>
      </c>
      <c r="D312" s="39" t="s">
        <v>267</v>
      </c>
      <c r="E312" s="42">
        <v>3086717.7</v>
      </c>
      <c r="F312" s="42">
        <v>2953359.2</v>
      </c>
      <c r="G312" s="80">
        <f t="shared" si="5"/>
        <v>95.67960166878883</v>
      </c>
    </row>
    <row r="313" spans="1:7" ht="30">
      <c r="A313" s="40" t="s">
        <v>303</v>
      </c>
      <c r="B313" s="39" t="s">
        <v>223</v>
      </c>
      <c r="C313" s="39" t="s">
        <v>569</v>
      </c>
      <c r="D313" s="39" t="s">
        <v>277</v>
      </c>
      <c r="E313" s="42">
        <v>3086717.7</v>
      </c>
      <c r="F313" s="42">
        <v>2953359.2</v>
      </c>
      <c r="G313" s="80">
        <f t="shared" si="5"/>
        <v>95.67960166878883</v>
      </c>
    </row>
    <row r="314" spans="1:7" ht="45">
      <c r="A314" s="40" t="s">
        <v>290</v>
      </c>
      <c r="B314" s="39" t="s">
        <v>223</v>
      </c>
      <c r="C314" s="39" t="s">
        <v>569</v>
      </c>
      <c r="D314" s="39" t="s">
        <v>269</v>
      </c>
      <c r="E314" s="42">
        <v>586722.99</v>
      </c>
      <c r="F314" s="42">
        <v>545598.18</v>
      </c>
      <c r="G314" s="80">
        <f t="shared" si="5"/>
        <v>92.99076213120608</v>
      </c>
    </row>
    <row r="315" spans="1:7" ht="45">
      <c r="A315" s="40" t="s">
        <v>291</v>
      </c>
      <c r="B315" s="39" t="s">
        <v>223</v>
      </c>
      <c r="C315" s="39" t="s">
        <v>569</v>
      </c>
      <c r="D315" s="39" t="s">
        <v>270</v>
      </c>
      <c r="E315" s="42">
        <v>586722.99</v>
      </c>
      <c r="F315" s="42">
        <v>545598.18</v>
      </c>
      <c r="G315" s="80">
        <f t="shared" si="5"/>
        <v>92.99076213120608</v>
      </c>
    </row>
    <row r="316" spans="1:7" ht="15">
      <c r="A316" s="40" t="s">
        <v>288</v>
      </c>
      <c r="B316" s="39" t="s">
        <v>223</v>
      </c>
      <c r="C316" s="39" t="s">
        <v>569</v>
      </c>
      <c r="D316" s="39" t="s">
        <v>272</v>
      </c>
      <c r="E316" s="42">
        <v>6256</v>
      </c>
      <c r="F316" s="42">
        <v>6256</v>
      </c>
      <c r="G316" s="80">
        <f t="shared" si="5"/>
        <v>100</v>
      </c>
    </row>
    <row r="317" spans="1:7" ht="15">
      <c r="A317" s="40" t="s">
        <v>293</v>
      </c>
      <c r="B317" s="39" t="s">
        <v>223</v>
      </c>
      <c r="C317" s="39" t="s">
        <v>569</v>
      </c>
      <c r="D317" s="39" t="s">
        <v>271</v>
      </c>
      <c r="E317" s="42">
        <v>6256</v>
      </c>
      <c r="F317" s="42">
        <v>6256</v>
      </c>
      <c r="G317" s="80">
        <f t="shared" si="5"/>
        <v>100</v>
      </c>
    </row>
    <row r="318" spans="1:7" ht="45">
      <c r="A318" s="40" t="s">
        <v>132</v>
      </c>
      <c r="B318" s="39" t="s">
        <v>223</v>
      </c>
      <c r="C318" s="39" t="s">
        <v>570</v>
      </c>
      <c r="D318" s="39" t="s">
        <v>73</v>
      </c>
      <c r="E318" s="42">
        <v>3656111.89</v>
      </c>
      <c r="F318" s="42">
        <v>3474553.18</v>
      </c>
      <c r="G318" s="80">
        <f t="shared" si="5"/>
        <v>95.03410411216929</v>
      </c>
    </row>
    <row r="319" spans="1:7" ht="75">
      <c r="A319" s="40" t="s">
        <v>301</v>
      </c>
      <c r="B319" s="39" t="s">
        <v>223</v>
      </c>
      <c r="C319" s="39" t="s">
        <v>570</v>
      </c>
      <c r="D319" s="39" t="s">
        <v>267</v>
      </c>
      <c r="E319" s="42">
        <v>3421761.89</v>
      </c>
      <c r="F319" s="42">
        <v>3304153.48</v>
      </c>
      <c r="G319" s="80">
        <f t="shared" si="5"/>
        <v>96.56292828721638</v>
      </c>
    </row>
    <row r="320" spans="1:7" ht="30">
      <c r="A320" s="40" t="s">
        <v>303</v>
      </c>
      <c r="B320" s="39" t="s">
        <v>223</v>
      </c>
      <c r="C320" s="39" t="s">
        <v>570</v>
      </c>
      <c r="D320" s="39" t="s">
        <v>277</v>
      </c>
      <c r="E320" s="42">
        <v>3421761.89</v>
      </c>
      <c r="F320" s="42">
        <v>3304153.48</v>
      </c>
      <c r="G320" s="80">
        <f t="shared" si="5"/>
        <v>96.56292828721638</v>
      </c>
    </row>
    <row r="321" spans="1:7" ht="45">
      <c r="A321" s="40" t="s">
        <v>290</v>
      </c>
      <c r="B321" s="39" t="s">
        <v>223</v>
      </c>
      <c r="C321" s="39" t="s">
        <v>570</v>
      </c>
      <c r="D321" s="39" t="s">
        <v>269</v>
      </c>
      <c r="E321" s="42">
        <v>234350</v>
      </c>
      <c r="F321" s="42">
        <v>170399.7</v>
      </c>
      <c r="G321" s="80">
        <f t="shared" si="5"/>
        <v>72.71162790697674</v>
      </c>
    </row>
    <row r="322" spans="1:7" ht="45">
      <c r="A322" s="40" t="s">
        <v>291</v>
      </c>
      <c r="B322" s="39" t="s">
        <v>223</v>
      </c>
      <c r="C322" s="39" t="s">
        <v>570</v>
      </c>
      <c r="D322" s="39" t="s">
        <v>270</v>
      </c>
      <c r="E322" s="42">
        <v>234350</v>
      </c>
      <c r="F322" s="42">
        <v>170399.7</v>
      </c>
      <c r="G322" s="80">
        <f t="shared" si="5"/>
        <v>72.71162790697674</v>
      </c>
    </row>
    <row r="323" spans="1:7" ht="90">
      <c r="A323" s="40" t="s">
        <v>133</v>
      </c>
      <c r="B323" s="39" t="s">
        <v>223</v>
      </c>
      <c r="C323" s="39" t="s">
        <v>198</v>
      </c>
      <c r="D323" s="39" t="s">
        <v>73</v>
      </c>
      <c r="E323" s="42">
        <v>296255</v>
      </c>
      <c r="F323" s="42">
        <v>296255</v>
      </c>
      <c r="G323" s="80">
        <f t="shared" si="5"/>
        <v>100</v>
      </c>
    </row>
    <row r="324" spans="1:7" ht="30">
      <c r="A324" s="40" t="s">
        <v>292</v>
      </c>
      <c r="B324" s="39" t="s">
        <v>223</v>
      </c>
      <c r="C324" s="39" t="s">
        <v>198</v>
      </c>
      <c r="D324" s="39" t="s">
        <v>275</v>
      </c>
      <c r="E324" s="42">
        <v>130229</v>
      </c>
      <c r="F324" s="42">
        <v>130229</v>
      </c>
      <c r="G324" s="80">
        <f t="shared" si="5"/>
        <v>100</v>
      </c>
    </row>
    <row r="325" spans="1:7" ht="30">
      <c r="A325" s="40" t="s">
        <v>294</v>
      </c>
      <c r="B325" s="39" t="s">
        <v>223</v>
      </c>
      <c r="C325" s="39" t="s">
        <v>198</v>
      </c>
      <c r="D325" s="39" t="s">
        <v>274</v>
      </c>
      <c r="E325" s="42">
        <v>130229</v>
      </c>
      <c r="F325" s="42">
        <v>130229</v>
      </c>
      <c r="G325" s="80">
        <f t="shared" si="5"/>
        <v>100</v>
      </c>
    </row>
    <row r="326" spans="1:7" ht="45">
      <c r="A326" s="40" t="s">
        <v>285</v>
      </c>
      <c r="B326" s="39" t="s">
        <v>223</v>
      </c>
      <c r="C326" s="39" t="s">
        <v>198</v>
      </c>
      <c r="D326" s="39" t="s">
        <v>279</v>
      </c>
      <c r="E326" s="42">
        <v>166026</v>
      </c>
      <c r="F326" s="42">
        <v>166026</v>
      </c>
      <c r="G326" s="80">
        <f t="shared" si="5"/>
        <v>100</v>
      </c>
    </row>
    <row r="327" spans="1:7" ht="15">
      <c r="A327" s="40" t="s">
        <v>286</v>
      </c>
      <c r="B327" s="39" t="s">
        <v>223</v>
      </c>
      <c r="C327" s="39" t="s">
        <v>198</v>
      </c>
      <c r="D327" s="39" t="s">
        <v>278</v>
      </c>
      <c r="E327" s="42">
        <v>166026</v>
      </c>
      <c r="F327" s="42">
        <v>166026</v>
      </c>
      <c r="G327" s="80">
        <f t="shared" si="5"/>
        <v>100</v>
      </c>
    </row>
    <row r="328" spans="1:7" ht="60">
      <c r="A328" s="40" t="s">
        <v>148</v>
      </c>
      <c r="B328" s="39" t="s">
        <v>223</v>
      </c>
      <c r="C328" s="39" t="s">
        <v>585</v>
      </c>
      <c r="D328" s="39" t="s">
        <v>73</v>
      </c>
      <c r="E328" s="42">
        <v>444942.5</v>
      </c>
      <c r="F328" s="42">
        <v>433700.04</v>
      </c>
      <c r="G328" s="80">
        <f t="shared" si="5"/>
        <v>97.47327800783246</v>
      </c>
    </row>
    <row r="329" spans="1:7" ht="45">
      <c r="A329" s="40" t="s">
        <v>290</v>
      </c>
      <c r="B329" s="39" t="s">
        <v>223</v>
      </c>
      <c r="C329" s="39" t="s">
        <v>585</v>
      </c>
      <c r="D329" s="39" t="s">
        <v>269</v>
      </c>
      <c r="E329" s="42">
        <v>230310.5</v>
      </c>
      <c r="F329" s="42">
        <v>220310.04</v>
      </c>
      <c r="G329" s="80">
        <f t="shared" si="5"/>
        <v>95.65783583466668</v>
      </c>
    </row>
    <row r="330" spans="1:7" ht="45">
      <c r="A330" s="40" t="s">
        <v>291</v>
      </c>
      <c r="B330" s="39" t="s">
        <v>223</v>
      </c>
      <c r="C330" s="39" t="s">
        <v>585</v>
      </c>
      <c r="D330" s="39" t="s">
        <v>270</v>
      </c>
      <c r="E330" s="42">
        <v>230310.5</v>
      </c>
      <c r="F330" s="42">
        <v>220310.04</v>
      </c>
      <c r="G330" s="80">
        <f t="shared" si="5"/>
        <v>95.65783583466668</v>
      </c>
    </row>
    <row r="331" spans="1:7" ht="45">
      <c r="A331" s="40" t="s">
        <v>285</v>
      </c>
      <c r="B331" s="39" t="s">
        <v>223</v>
      </c>
      <c r="C331" s="39" t="s">
        <v>585</v>
      </c>
      <c r="D331" s="39" t="s">
        <v>279</v>
      </c>
      <c r="E331" s="42">
        <v>214632</v>
      </c>
      <c r="F331" s="42">
        <v>213390</v>
      </c>
      <c r="G331" s="80">
        <f t="shared" si="5"/>
        <v>99.42133512244213</v>
      </c>
    </row>
    <row r="332" spans="1:7" ht="15">
      <c r="A332" s="40" t="s">
        <v>286</v>
      </c>
      <c r="B332" s="39" t="s">
        <v>223</v>
      </c>
      <c r="C332" s="39" t="s">
        <v>585</v>
      </c>
      <c r="D332" s="39" t="s">
        <v>278</v>
      </c>
      <c r="E332" s="42">
        <v>214632</v>
      </c>
      <c r="F332" s="42">
        <v>213390</v>
      </c>
      <c r="G332" s="80">
        <f t="shared" si="5"/>
        <v>99.42133512244213</v>
      </c>
    </row>
    <row r="333" spans="1:7" ht="30">
      <c r="A333" s="40" t="s">
        <v>150</v>
      </c>
      <c r="B333" s="39" t="s">
        <v>223</v>
      </c>
      <c r="C333" s="39" t="s">
        <v>565</v>
      </c>
      <c r="D333" s="39" t="s">
        <v>73</v>
      </c>
      <c r="E333" s="42">
        <v>13703198.04</v>
      </c>
      <c r="F333" s="42">
        <v>13488766.23</v>
      </c>
      <c r="G333" s="80">
        <f t="shared" si="5"/>
        <v>98.43516959052867</v>
      </c>
    </row>
    <row r="334" spans="1:7" ht="45">
      <c r="A334" s="40" t="s">
        <v>285</v>
      </c>
      <c r="B334" s="39" t="s">
        <v>223</v>
      </c>
      <c r="C334" s="39" t="s">
        <v>565</v>
      </c>
      <c r="D334" s="39" t="s">
        <v>279</v>
      </c>
      <c r="E334" s="42">
        <v>13703198.04</v>
      </c>
      <c r="F334" s="42">
        <v>13488766.23</v>
      </c>
      <c r="G334" s="80">
        <f t="shared" si="5"/>
        <v>98.43516959052867</v>
      </c>
    </row>
    <row r="335" spans="1:7" ht="15">
      <c r="A335" s="40" t="s">
        <v>286</v>
      </c>
      <c r="B335" s="39" t="s">
        <v>223</v>
      </c>
      <c r="C335" s="39" t="s">
        <v>565</v>
      </c>
      <c r="D335" s="39" t="s">
        <v>278</v>
      </c>
      <c r="E335" s="42">
        <v>5478868.77</v>
      </c>
      <c r="F335" s="42">
        <v>5264436.96</v>
      </c>
      <c r="G335" s="80">
        <f t="shared" si="5"/>
        <v>96.0862028458477</v>
      </c>
    </row>
    <row r="336" spans="1:7" ht="15">
      <c r="A336" s="40" t="s">
        <v>287</v>
      </c>
      <c r="B336" s="39" t="s">
        <v>223</v>
      </c>
      <c r="C336" s="39" t="s">
        <v>565</v>
      </c>
      <c r="D336" s="39" t="s">
        <v>284</v>
      </c>
      <c r="E336" s="42">
        <v>8224329.27</v>
      </c>
      <c r="F336" s="42">
        <v>8224329.27</v>
      </c>
      <c r="G336" s="80">
        <f t="shared" si="5"/>
        <v>100</v>
      </c>
    </row>
    <row r="337" spans="1:7" ht="30">
      <c r="A337" s="40" t="s">
        <v>151</v>
      </c>
      <c r="B337" s="39" t="s">
        <v>223</v>
      </c>
      <c r="C337" s="39" t="s">
        <v>587</v>
      </c>
      <c r="D337" s="39" t="s">
        <v>73</v>
      </c>
      <c r="E337" s="42">
        <v>406375</v>
      </c>
      <c r="F337" s="42">
        <v>393123</v>
      </c>
      <c r="G337" s="80">
        <f t="shared" si="5"/>
        <v>96.73897262380807</v>
      </c>
    </row>
    <row r="338" spans="1:7" ht="45">
      <c r="A338" s="40" t="s">
        <v>290</v>
      </c>
      <c r="B338" s="39" t="s">
        <v>223</v>
      </c>
      <c r="C338" s="39" t="s">
        <v>587</v>
      </c>
      <c r="D338" s="39" t="s">
        <v>269</v>
      </c>
      <c r="E338" s="42">
        <v>329047</v>
      </c>
      <c r="F338" s="42">
        <v>327447</v>
      </c>
      <c r="G338" s="80">
        <f t="shared" si="5"/>
        <v>99.51374727622498</v>
      </c>
    </row>
    <row r="339" spans="1:7" ht="45">
      <c r="A339" s="40" t="s">
        <v>291</v>
      </c>
      <c r="B339" s="39" t="s">
        <v>223</v>
      </c>
      <c r="C339" s="39" t="s">
        <v>587</v>
      </c>
      <c r="D339" s="39" t="s">
        <v>270</v>
      </c>
      <c r="E339" s="42">
        <v>329047</v>
      </c>
      <c r="F339" s="42">
        <v>327447</v>
      </c>
      <c r="G339" s="80">
        <f t="shared" si="5"/>
        <v>99.51374727622498</v>
      </c>
    </row>
    <row r="340" spans="1:7" ht="45">
      <c r="A340" s="40" t="s">
        <v>285</v>
      </c>
      <c r="B340" s="39" t="s">
        <v>223</v>
      </c>
      <c r="C340" s="39" t="s">
        <v>587</v>
      </c>
      <c r="D340" s="39" t="s">
        <v>279</v>
      </c>
      <c r="E340" s="42">
        <v>77328</v>
      </c>
      <c r="F340" s="42">
        <v>65676</v>
      </c>
      <c r="G340" s="80">
        <f t="shared" si="5"/>
        <v>84.93171942892613</v>
      </c>
    </row>
    <row r="341" spans="1:7" ht="15">
      <c r="A341" s="40" t="s">
        <v>286</v>
      </c>
      <c r="B341" s="39" t="s">
        <v>223</v>
      </c>
      <c r="C341" s="39" t="s">
        <v>587</v>
      </c>
      <c r="D341" s="39" t="s">
        <v>278</v>
      </c>
      <c r="E341" s="42">
        <v>77328</v>
      </c>
      <c r="F341" s="42">
        <v>65676</v>
      </c>
      <c r="G341" s="80">
        <f t="shared" si="5"/>
        <v>84.93171942892613</v>
      </c>
    </row>
    <row r="342" spans="1:7" ht="45">
      <c r="A342" s="40" t="s">
        <v>588</v>
      </c>
      <c r="B342" s="39" t="s">
        <v>223</v>
      </c>
      <c r="C342" s="39" t="s">
        <v>589</v>
      </c>
      <c r="D342" s="39" t="s">
        <v>73</v>
      </c>
      <c r="E342" s="42">
        <v>1259216.01</v>
      </c>
      <c r="F342" s="42">
        <v>1043578.6</v>
      </c>
      <c r="G342" s="80">
        <f t="shared" si="5"/>
        <v>82.87526458625632</v>
      </c>
    </row>
    <row r="343" spans="1:7" ht="75">
      <c r="A343" s="40" t="s">
        <v>301</v>
      </c>
      <c r="B343" s="39" t="s">
        <v>223</v>
      </c>
      <c r="C343" s="39" t="s">
        <v>589</v>
      </c>
      <c r="D343" s="39" t="s">
        <v>267</v>
      </c>
      <c r="E343" s="42">
        <v>1123804.01</v>
      </c>
      <c r="F343" s="42">
        <v>951936.6</v>
      </c>
      <c r="G343" s="80">
        <f t="shared" si="5"/>
        <v>84.70663848227414</v>
      </c>
    </row>
    <row r="344" spans="1:7" ht="30">
      <c r="A344" s="40" t="s">
        <v>303</v>
      </c>
      <c r="B344" s="39" t="s">
        <v>223</v>
      </c>
      <c r="C344" s="39" t="s">
        <v>589</v>
      </c>
      <c r="D344" s="39" t="s">
        <v>277</v>
      </c>
      <c r="E344" s="42">
        <v>1123804.01</v>
      </c>
      <c r="F344" s="42">
        <v>951936.6</v>
      </c>
      <c r="G344" s="80">
        <f t="shared" si="5"/>
        <v>84.70663848227414</v>
      </c>
    </row>
    <row r="345" spans="1:7" ht="45">
      <c r="A345" s="40" t="s">
        <v>290</v>
      </c>
      <c r="B345" s="39" t="s">
        <v>223</v>
      </c>
      <c r="C345" s="39" t="s">
        <v>589</v>
      </c>
      <c r="D345" s="39" t="s">
        <v>269</v>
      </c>
      <c r="E345" s="42">
        <v>135412</v>
      </c>
      <c r="F345" s="42">
        <v>91642</v>
      </c>
      <c r="G345" s="80">
        <f t="shared" si="5"/>
        <v>67.67642454139958</v>
      </c>
    </row>
    <row r="346" spans="1:7" ht="45">
      <c r="A346" s="40" t="s">
        <v>291</v>
      </c>
      <c r="B346" s="39" t="s">
        <v>223</v>
      </c>
      <c r="C346" s="39" t="s">
        <v>589</v>
      </c>
      <c r="D346" s="39" t="s">
        <v>270</v>
      </c>
      <c r="E346" s="42">
        <v>135412</v>
      </c>
      <c r="F346" s="42">
        <v>91642</v>
      </c>
      <c r="G346" s="80">
        <f t="shared" si="5"/>
        <v>67.67642454139958</v>
      </c>
    </row>
    <row r="347" spans="1:7" ht="15">
      <c r="A347" s="40" t="s">
        <v>315</v>
      </c>
      <c r="B347" s="39" t="s">
        <v>223</v>
      </c>
      <c r="C347" s="39" t="s">
        <v>566</v>
      </c>
      <c r="D347" s="39" t="s">
        <v>73</v>
      </c>
      <c r="E347" s="42">
        <v>2030556.24</v>
      </c>
      <c r="F347" s="42">
        <v>1798113.1</v>
      </c>
      <c r="G347" s="80">
        <f t="shared" si="5"/>
        <v>88.55273567798349</v>
      </c>
    </row>
    <row r="348" spans="1:7" ht="75">
      <c r="A348" s="40" t="s">
        <v>301</v>
      </c>
      <c r="B348" s="39" t="s">
        <v>223</v>
      </c>
      <c r="C348" s="39" t="s">
        <v>566</v>
      </c>
      <c r="D348" s="39" t="s">
        <v>267</v>
      </c>
      <c r="E348" s="42">
        <v>1962556.24</v>
      </c>
      <c r="F348" s="42">
        <v>1785773.1</v>
      </c>
      <c r="G348" s="80">
        <f t="shared" si="5"/>
        <v>90.99220005027729</v>
      </c>
    </row>
    <row r="349" spans="1:7" ht="30">
      <c r="A349" s="40" t="s">
        <v>303</v>
      </c>
      <c r="B349" s="39" t="s">
        <v>223</v>
      </c>
      <c r="C349" s="39" t="s">
        <v>566</v>
      </c>
      <c r="D349" s="39" t="s">
        <v>277</v>
      </c>
      <c r="E349" s="42">
        <v>1962556.24</v>
      </c>
      <c r="F349" s="42">
        <v>1785773.1</v>
      </c>
      <c r="G349" s="80">
        <f t="shared" si="5"/>
        <v>90.99220005027729</v>
      </c>
    </row>
    <row r="350" spans="1:7" ht="45">
      <c r="A350" s="40" t="s">
        <v>290</v>
      </c>
      <c r="B350" s="39" t="s">
        <v>223</v>
      </c>
      <c r="C350" s="39" t="s">
        <v>566</v>
      </c>
      <c r="D350" s="39" t="s">
        <v>269</v>
      </c>
      <c r="E350" s="42">
        <v>68000</v>
      </c>
      <c r="F350" s="42">
        <v>12340</v>
      </c>
      <c r="G350" s="80">
        <f t="shared" si="5"/>
        <v>18.14705882352941</v>
      </c>
    </row>
    <row r="351" spans="1:7" ht="45">
      <c r="A351" s="40" t="s">
        <v>291</v>
      </c>
      <c r="B351" s="39" t="s">
        <v>223</v>
      </c>
      <c r="C351" s="39" t="s">
        <v>566</v>
      </c>
      <c r="D351" s="39" t="s">
        <v>270</v>
      </c>
      <c r="E351" s="42">
        <v>68000</v>
      </c>
      <c r="F351" s="42">
        <v>12340</v>
      </c>
      <c r="G351" s="80">
        <f t="shared" si="5"/>
        <v>18.14705882352941</v>
      </c>
    </row>
    <row r="352" spans="1:7" ht="15">
      <c r="A352" s="40" t="s">
        <v>709</v>
      </c>
      <c r="B352" s="39" t="s">
        <v>223</v>
      </c>
      <c r="C352" s="39" t="s">
        <v>710</v>
      </c>
      <c r="D352" s="39" t="s">
        <v>73</v>
      </c>
      <c r="E352" s="42">
        <v>385689</v>
      </c>
      <c r="F352" s="42">
        <v>385689</v>
      </c>
      <c r="G352" s="80">
        <f t="shared" si="5"/>
        <v>100</v>
      </c>
    </row>
    <row r="353" spans="1:7" ht="45">
      <c r="A353" s="40" t="s">
        <v>285</v>
      </c>
      <c r="B353" s="39" t="s">
        <v>223</v>
      </c>
      <c r="C353" s="39" t="s">
        <v>710</v>
      </c>
      <c r="D353" s="39" t="s">
        <v>279</v>
      </c>
      <c r="E353" s="42">
        <v>385689</v>
      </c>
      <c r="F353" s="42">
        <v>385689</v>
      </c>
      <c r="G353" s="80">
        <f t="shared" si="5"/>
        <v>100</v>
      </c>
    </row>
    <row r="354" spans="1:7" ht="15">
      <c r="A354" s="40" t="s">
        <v>286</v>
      </c>
      <c r="B354" s="39" t="s">
        <v>223</v>
      </c>
      <c r="C354" s="39" t="s">
        <v>710</v>
      </c>
      <c r="D354" s="39" t="s">
        <v>278</v>
      </c>
      <c r="E354" s="42">
        <v>385689</v>
      </c>
      <c r="F354" s="42">
        <v>385689</v>
      </c>
      <c r="G354" s="80">
        <f t="shared" si="5"/>
        <v>100</v>
      </c>
    </row>
    <row r="355" spans="1:7" ht="30">
      <c r="A355" s="40" t="s">
        <v>702</v>
      </c>
      <c r="B355" s="39" t="s">
        <v>223</v>
      </c>
      <c r="C355" s="39" t="s">
        <v>703</v>
      </c>
      <c r="D355" s="39" t="s">
        <v>73</v>
      </c>
      <c r="E355" s="42">
        <v>2238471</v>
      </c>
      <c r="F355" s="42">
        <v>2238471</v>
      </c>
      <c r="G355" s="80">
        <f t="shared" si="5"/>
        <v>100</v>
      </c>
    </row>
    <row r="356" spans="1:7" ht="45">
      <c r="A356" s="40" t="s">
        <v>285</v>
      </c>
      <c r="B356" s="39" t="s">
        <v>223</v>
      </c>
      <c r="C356" s="39" t="s">
        <v>703</v>
      </c>
      <c r="D356" s="39" t="s">
        <v>279</v>
      </c>
      <c r="E356" s="42">
        <v>2238471</v>
      </c>
      <c r="F356" s="42">
        <v>2238471</v>
      </c>
      <c r="G356" s="80">
        <f t="shared" si="5"/>
        <v>100</v>
      </c>
    </row>
    <row r="357" spans="1:7" ht="15">
      <c r="A357" s="40" t="s">
        <v>286</v>
      </c>
      <c r="B357" s="39" t="s">
        <v>223</v>
      </c>
      <c r="C357" s="39" t="s">
        <v>703</v>
      </c>
      <c r="D357" s="39" t="s">
        <v>278</v>
      </c>
      <c r="E357" s="42">
        <v>2238471</v>
      </c>
      <c r="F357" s="42">
        <v>2238471</v>
      </c>
      <c r="G357" s="80">
        <f t="shared" si="5"/>
        <v>100</v>
      </c>
    </row>
    <row r="358" spans="1:7" ht="30">
      <c r="A358" s="40" t="s">
        <v>711</v>
      </c>
      <c r="B358" s="39" t="s">
        <v>223</v>
      </c>
      <c r="C358" s="39" t="s">
        <v>712</v>
      </c>
      <c r="D358" s="39" t="s">
        <v>73</v>
      </c>
      <c r="E358" s="42">
        <v>150000</v>
      </c>
      <c r="F358" s="42">
        <v>150000</v>
      </c>
      <c r="G358" s="80">
        <f t="shared" si="5"/>
        <v>100</v>
      </c>
    </row>
    <row r="359" spans="1:7" ht="45">
      <c r="A359" s="40" t="s">
        <v>285</v>
      </c>
      <c r="B359" s="39" t="s">
        <v>223</v>
      </c>
      <c r="C359" s="39" t="s">
        <v>712</v>
      </c>
      <c r="D359" s="39" t="s">
        <v>279</v>
      </c>
      <c r="E359" s="42">
        <v>150000</v>
      </c>
      <c r="F359" s="42">
        <v>150000</v>
      </c>
      <c r="G359" s="80">
        <f t="shared" si="5"/>
        <v>100</v>
      </c>
    </row>
    <row r="360" spans="1:7" ht="15">
      <c r="A360" s="40" t="s">
        <v>286</v>
      </c>
      <c r="B360" s="39" t="s">
        <v>223</v>
      </c>
      <c r="C360" s="39" t="s">
        <v>712</v>
      </c>
      <c r="D360" s="39" t="s">
        <v>278</v>
      </c>
      <c r="E360" s="42">
        <v>150000</v>
      </c>
      <c r="F360" s="42">
        <v>150000</v>
      </c>
      <c r="G360" s="80">
        <f t="shared" si="5"/>
        <v>100</v>
      </c>
    </row>
    <row r="361" spans="1:7" ht="45">
      <c r="A361" s="40" t="s">
        <v>720</v>
      </c>
      <c r="B361" s="39" t="s">
        <v>223</v>
      </c>
      <c r="C361" s="39" t="s">
        <v>721</v>
      </c>
      <c r="D361" s="39" t="s">
        <v>73</v>
      </c>
      <c r="E361" s="42">
        <v>42404040</v>
      </c>
      <c r="F361" s="42">
        <v>42404040</v>
      </c>
      <c r="G361" s="80">
        <f t="shared" si="5"/>
        <v>100</v>
      </c>
    </row>
    <row r="362" spans="1:7" ht="45">
      <c r="A362" s="40" t="s">
        <v>285</v>
      </c>
      <c r="B362" s="39" t="s">
        <v>223</v>
      </c>
      <c r="C362" s="39" t="s">
        <v>721</v>
      </c>
      <c r="D362" s="39" t="s">
        <v>279</v>
      </c>
      <c r="E362" s="42">
        <v>42404040</v>
      </c>
      <c r="F362" s="42">
        <v>42404040</v>
      </c>
      <c r="G362" s="80">
        <f t="shared" si="5"/>
        <v>100</v>
      </c>
    </row>
    <row r="363" spans="1:7" ht="15">
      <c r="A363" s="40" t="s">
        <v>286</v>
      </c>
      <c r="B363" s="39" t="s">
        <v>223</v>
      </c>
      <c r="C363" s="39" t="s">
        <v>721</v>
      </c>
      <c r="D363" s="39" t="s">
        <v>278</v>
      </c>
      <c r="E363" s="42">
        <v>42404040</v>
      </c>
      <c r="F363" s="42">
        <v>42404040</v>
      </c>
      <c r="G363" s="80">
        <f t="shared" si="5"/>
        <v>100</v>
      </c>
    </row>
    <row r="364" spans="1:7" ht="75">
      <c r="A364" s="40" t="s">
        <v>130</v>
      </c>
      <c r="B364" s="39" t="s">
        <v>223</v>
      </c>
      <c r="C364" s="39" t="s">
        <v>713</v>
      </c>
      <c r="D364" s="39" t="s">
        <v>73</v>
      </c>
      <c r="E364" s="42">
        <v>130435</v>
      </c>
      <c r="F364" s="42">
        <v>130435</v>
      </c>
      <c r="G364" s="80">
        <f aca="true" t="shared" si="6" ref="G364:G416">F364/E364*100</f>
        <v>100</v>
      </c>
    </row>
    <row r="365" spans="1:7" ht="45">
      <c r="A365" s="40" t="s">
        <v>285</v>
      </c>
      <c r="B365" s="39" t="s">
        <v>223</v>
      </c>
      <c r="C365" s="39" t="s">
        <v>713</v>
      </c>
      <c r="D365" s="39" t="s">
        <v>279</v>
      </c>
      <c r="E365" s="42">
        <v>130435</v>
      </c>
      <c r="F365" s="42">
        <v>130435</v>
      </c>
      <c r="G365" s="80">
        <f t="shared" si="6"/>
        <v>100</v>
      </c>
    </row>
    <row r="366" spans="1:7" ht="15">
      <c r="A366" s="40" t="s">
        <v>286</v>
      </c>
      <c r="B366" s="39" t="s">
        <v>223</v>
      </c>
      <c r="C366" s="39" t="s">
        <v>713</v>
      </c>
      <c r="D366" s="39" t="s">
        <v>278</v>
      </c>
      <c r="E366" s="42">
        <v>130435</v>
      </c>
      <c r="F366" s="42">
        <v>130435</v>
      </c>
      <c r="G366" s="80">
        <f t="shared" si="6"/>
        <v>100</v>
      </c>
    </row>
    <row r="367" spans="1:7" ht="15">
      <c r="A367" s="85" t="s">
        <v>774</v>
      </c>
      <c r="B367" s="151" t="s">
        <v>453</v>
      </c>
      <c r="C367" s="152"/>
      <c r="D367" s="153"/>
      <c r="E367" s="86">
        <v>35412578.13</v>
      </c>
      <c r="F367" s="86">
        <v>35365922.47</v>
      </c>
      <c r="G367" s="81">
        <f t="shared" si="6"/>
        <v>99.86825116254249</v>
      </c>
    </row>
    <row r="368" spans="1:7" ht="15">
      <c r="A368" s="40" t="s">
        <v>446</v>
      </c>
      <c r="B368" s="39" t="s">
        <v>227</v>
      </c>
      <c r="C368" s="39" t="s">
        <v>453</v>
      </c>
      <c r="D368" s="39" t="s">
        <v>73</v>
      </c>
      <c r="E368" s="42">
        <v>35412578.13</v>
      </c>
      <c r="F368" s="42">
        <v>35365922.47</v>
      </c>
      <c r="G368" s="80">
        <f t="shared" si="6"/>
        <v>99.86825116254249</v>
      </c>
    </row>
    <row r="369" spans="1:7" ht="60">
      <c r="A369" s="40" t="s">
        <v>105</v>
      </c>
      <c r="B369" s="39" t="s">
        <v>227</v>
      </c>
      <c r="C369" s="39" t="s">
        <v>529</v>
      </c>
      <c r="D369" s="39" t="s">
        <v>73</v>
      </c>
      <c r="E369" s="42">
        <v>4799280.85</v>
      </c>
      <c r="F369" s="42">
        <v>4752625.19</v>
      </c>
      <c r="G369" s="80">
        <f t="shared" si="6"/>
        <v>99.0278614346981</v>
      </c>
    </row>
    <row r="370" spans="1:7" ht="30">
      <c r="A370" s="40" t="s">
        <v>308</v>
      </c>
      <c r="B370" s="39" t="s">
        <v>227</v>
      </c>
      <c r="C370" s="39" t="s">
        <v>529</v>
      </c>
      <c r="D370" s="39" t="s">
        <v>281</v>
      </c>
      <c r="E370" s="42">
        <v>4799280.85</v>
      </c>
      <c r="F370" s="42">
        <v>4752625.19</v>
      </c>
      <c r="G370" s="80">
        <f t="shared" si="6"/>
        <v>99.0278614346981</v>
      </c>
    </row>
    <row r="371" spans="1:7" ht="15">
      <c r="A371" s="40" t="s">
        <v>309</v>
      </c>
      <c r="B371" s="39" t="s">
        <v>227</v>
      </c>
      <c r="C371" s="39" t="s">
        <v>529</v>
      </c>
      <c r="D371" s="39" t="s">
        <v>280</v>
      </c>
      <c r="E371" s="42">
        <v>4799280.85</v>
      </c>
      <c r="F371" s="42">
        <v>4752625.19</v>
      </c>
      <c r="G371" s="80">
        <f t="shared" si="6"/>
        <v>99.0278614346981</v>
      </c>
    </row>
    <row r="372" spans="1:7" ht="60">
      <c r="A372" s="40" t="s">
        <v>680</v>
      </c>
      <c r="B372" s="39" t="s">
        <v>227</v>
      </c>
      <c r="C372" s="39" t="s">
        <v>681</v>
      </c>
      <c r="D372" s="39" t="s">
        <v>73</v>
      </c>
      <c r="E372" s="42">
        <v>22904953.29</v>
      </c>
      <c r="F372" s="42">
        <v>22904953.29</v>
      </c>
      <c r="G372" s="80">
        <f t="shared" si="6"/>
        <v>100</v>
      </c>
    </row>
    <row r="373" spans="1:7" ht="30">
      <c r="A373" s="40" t="s">
        <v>308</v>
      </c>
      <c r="B373" s="39" t="s">
        <v>227</v>
      </c>
      <c r="C373" s="39" t="s">
        <v>681</v>
      </c>
      <c r="D373" s="39" t="s">
        <v>281</v>
      </c>
      <c r="E373" s="42">
        <v>22904953.29</v>
      </c>
      <c r="F373" s="42">
        <v>22904953.29</v>
      </c>
      <c r="G373" s="80">
        <f t="shared" si="6"/>
        <v>100</v>
      </c>
    </row>
    <row r="374" spans="1:7" ht="15">
      <c r="A374" s="40" t="s">
        <v>309</v>
      </c>
      <c r="B374" s="39" t="s">
        <v>227</v>
      </c>
      <c r="C374" s="39" t="s">
        <v>681</v>
      </c>
      <c r="D374" s="39" t="s">
        <v>280</v>
      </c>
      <c r="E374" s="42">
        <v>22904953.29</v>
      </c>
      <c r="F374" s="42">
        <v>22904953.29</v>
      </c>
      <c r="G374" s="80">
        <f t="shared" si="6"/>
        <v>100</v>
      </c>
    </row>
    <row r="375" spans="1:7" ht="45">
      <c r="A375" s="40" t="s">
        <v>682</v>
      </c>
      <c r="B375" s="39" t="s">
        <v>227</v>
      </c>
      <c r="C375" s="39" t="s">
        <v>328</v>
      </c>
      <c r="D375" s="39" t="s">
        <v>73</v>
      </c>
      <c r="E375" s="42">
        <v>7708343.99</v>
      </c>
      <c r="F375" s="42">
        <v>7708343.99</v>
      </c>
      <c r="G375" s="80">
        <f t="shared" si="6"/>
        <v>100</v>
      </c>
    </row>
    <row r="376" spans="1:7" ht="30">
      <c r="A376" s="40" t="s">
        <v>308</v>
      </c>
      <c r="B376" s="39" t="s">
        <v>227</v>
      </c>
      <c r="C376" s="39" t="s">
        <v>328</v>
      </c>
      <c r="D376" s="39" t="s">
        <v>281</v>
      </c>
      <c r="E376" s="42">
        <v>7708343.99</v>
      </c>
      <c r="F376" s="42">
        <v>7708343.99</v>
      </c>
      <c r="G376" s="80">
        <f t="shared" si="6"/>
        <v>100</v>
      </c>
    </row>
    <row r="377" spans="1:7" ht="15">
      <c r="A377" s="40" t="s">
        <v>309</v>
      </c>
      <c r="B377" s="39" t="s">
        <v>227</v>
      </c>
      <c r="C377" s="39" t="s">
        <v>328</v>
      </c>
      <c r="D377" s="39" t="s">
        <v>280</v>
      </c>
      <c r="E377" s="42">
        <v>7708343.99</v>
      </c>
      <c r="F377" s="42">
        <v>7708343.99</v>
      </c>
      <c r="G377" s="80">
        <f t="shared" si="6"/>
        <v>100</v>
      </c>
    </row>
    <row r="378" spans="1:7" ht="57">
      <c r="A378" s="38" t="s">
        <v>775</v>
      </c>
      <c r="B378" s="41" t="s">
        <v>73</v>
      </c>
      <c r="C378" s="41" t="s">
        <v>776</v>
      </c>
      <c r="D378" s="41" t="s">
        <v>73</v>
      </c>
      <c r="E378" s="43">
        <v>23000</v>
      </c>
      <c r="F378" s="43">
        <v>22525.43</v>
      </c>
      <c r="G378" s="81">
        <f t="shared" si="6"/>
        <v>97.93665217391305</v>
      </c>
    </row>
    <row r="379" spans="1:7" ht="15">
      <c r="A379" s="40" t="s">
        <v>446</v>
      </c>
      <c r="B379" s="39" t="s">
        <v>227</v>
      </c>
      <c r="C379" s="39" t="s">
        <v>776</v>
      </c>
      <c r="D379" s="39" t="s">
        <v>73</v>
      </c>
      <c r="E379" s="42">
        <v>23000</v>
      </c>
      <c r="F379" s="42">
        <v>22525.43</v>
      </c>
      <c r="G379" s="80">
        <f t="shared" si="6"/>
        <v>97.93665217391305</v>
      </c>
    </row>
    <row r="380" spans="1:7" ht="45">
      <c r="A380" s="40" t="s">
        <v>145</v>
      </c>
      <c r="B380" s="39" t="s">
        <v>227</v>
      </c>
      <c r="C380" s="39" t="s">
        <v>714</v>
      </c>
      <c r="D380" s="39" t="s">
        <v>73</v>
      </c>
      <c r="E380" s="42">
        <v>23000</v>
      </c>
      <c r="F380" s="42">
        <v>22525.43</v>
      </c>
      <c r="G380" s="80">
        <f t="shared" si="6"/>
        <v>97.93665217391305</v>
      </c>
    </row>
    <row r="381" spans="1:7" ht="45">
      <c r="A381" s="40" t="s">
        <v>290</v>
      </c>
      <c r="B381" s="39" t="s">
        <v>227</v>
      </c>
      <c r="C381" s="39" t="s">
        <v>714</v>
      </c>
      <c r="D381" s="39" t="s">
        <v>269</v>
      </c>
      <c r="E381" s="42">
        <v>23000</v>
      </c>
      <c r="F381" s="42">
        <v>22525.43</v>
      </c>
      <c r="G381" s="80">
        <f t="shared" si="6"/>
        <v>97.93665217391305</v>
      </c>
    </row>
    <row r="382" spans="1:7" ht="45">
      <c r="A382" s="40" t="s">
        <v>291</v>
      </c>
      <c r="B382" s="39" t="s">
        <v>227</v>
      </c>
      <c r="C382" s="39" t="s">
        <v>714</v>
      </c>
      <c r="D382" s="39" t="s">
        <v>270</v>
      </c>
      <c r="E382" s="42">
        <v>23000</v>
      </c>
      <c r="F382" s="42">
        <v>22525.43</v>
      </c>
      <c r="G382" s="80">
        <f t="shared" si="6"/>
        <v>97.93665217391305</v>
      </c>
    </row>
    <row r="383" spans="1:7" ht="28.5">
      <c r="A383" s="46" t="s">
        <v>777</v>
      </c>
      <c r="B383" s="150" t="s">
        <v>454</v>
      </c>
      <c r="C383" s="150"/>
      <c r="D383" s="150"/>
      <c r="E383" s="43">
        <v>742072.62</v>
      </c>
      <c r="F383" s="43">
        <v>742072.62</v>
      </c>
      <c r="G383" s="80">
        <f t="shared" si="6"/>
        <v>100</v>
      </c>
    </row>
    <row r="384" spans="1:7" ht="15">
      <c r="A384" s="40" t="s">
        <v>446</v>
      </c>
      <c r="B384" s="39" t="s">
        <v>227</v>
      </c>
      <c r="C384" s="39" t="s">
        <v>454</v>
      </c>
      <c r="D384" s="39" t="s">
        <v>73</v>
      </c>
      <c r="E384" s="42">
        <v>742072.62</v>
      </c>
      <c r="F384" s="42">
        <v>742072.62</v>
      </c>
      <c r="G384" s="80">
        <f t="shared" si="6"/>
        <v>100</v>
      </c>
    </row>
    <row r="385" spans="1:7" ht="30">
      <c r="A385" s="40" t="s">
        <v>106</v>
      </c>
      <c r="B385" s="39" t="s">
        <v>227</v>
      </c>
      <c r="C385" s="39" t="s">
        <v>530</v>
      </c>
      <c r="D385" s="39" t="s">
        <v>73</v>
      </c>
      <c r="E385" s="42">
        <v>742072.62</v>
      </c>
      <c r="F385" s="42">
        <v>742072.62</v>
      </c>
      <c r="G385" s="80">
        <f t="shared" si="6"/>
        <v>100</v>
      </c>
    </row>
    <row r="386" spans="1:7" ht="30">
      <c r="A386" s="40" t="s">
        <v>308</v>
      </c>
      <c r="B386" s="39" t="s">
        <v>227</v>
      </c>
      <c r="C386" s="39" t="s">
        <v>530</v>
      </c>
      <c r="D386" s="39" t="s">
        <v>281</v>
      </c>
      <c r="E386" s="42">
        <v>742072.62</v>
      </c>
      <c r="F386" s="42">
        <v>742072.62</v>
      </c>
      <c r="G386" s="80">
        <f t="shared" si="6"/>
        <v>100</v>
      </c>
    </row>
    <row r="387" spans="1:7" ht="15">
      <c r="A387" s="40" t="s">
        <v>309</v>
      </c>
      <c r="B387" s="39" t="s">
        <v>227</v>
      </c>
      <c r="C387" s="39" t="s">
        <v>530</v>
      </c>
      <c r="D387" s="39" t="s">
        <v>280</v>
      </c>
      <c r="E387" s="42">
        <v>742072.62</v>
      </c>
      <c r="F387" s="42">
        <v>742072.62</v>
      </c>
      <c r="G387" s="80">
        <f t="shared" si="6"/>
        <v>100</v>
      </c>
    </row>
    <row r="388" spans="1:7" ht="28.5">
      <c r="A388" s="85" t="s">
        <v>778</v>
      </c>
      <c r="B388" s="151" t="s">
        <v>455</v>
      </c>
      <c r="C388" s="152"/>
      <c r="D388" s="153"/>
      <c r="E388" s="86">
        <v>216795330.54</v>
      </c>
      <c r="F388" s="86">
        <v>213721016.98</v>
      </c>
      <c r="G388" s="81">
        <f t="shared" si="6"/>
        <v>98.58192814746405</v>
      </c>
    </row>
    <row r="389" spans="1:7" ht="15">
      <c r="A389" s="40" t="s">
        <v>446</v>
      </c>
      <c r="B389" s="39" t="s">
        <v>227</v>
      </c>
      <c r="C389" s="39" t="s">
        <v>455</v>
      </c>
      <c r="D389" s="39" t="s">
        <v>73</v>
      </c>
      <c r="E389" s="42">
        <v>216795330.54</v>
      </c>
      <c r="F389" s="42">
        <v>213721016.98</v>
      </c>
      <c r="G389" s="80">
        <f t="shared" si="6"/>
        <v>98.58192814746405</v>
      </c>
    </row>
    <row r="390" spans="1:7" ht="30">
      <c r="A390" s="40" t="s">
        <v>310</v>
      </c>
      <c r="B390" s="39" t="s">
        <v>227</v>
      </c>
      <c r="C390" s="39" t="s">
        <v>515</v>
      </c>
      <c r="D390" s="39" t="s">
        <v>73</v>
      </c>
      <c r="E390" s="42">
        <v>2943113.83</v>
      </c>
      <c r="F390" s="42">
        <v>2752891.52</v>
      </c>
      <c r="G390" s="80">
        <f t="shared" si="6"/>
        <v>93.53669885068632</v>
      </c>
    </row>
    <row r="391" spans="1:7" ht="30">
      <c r="A391" s="40" t="s">
        <v>308</v>
      </c>
      <c r="B391" s="39" t="s">
        <v>227</v>
      </c>
      <c r="C391" s="39" t="s">
        <v>515</v>
      </c>
      <c r="D391" s="39" t="s">
        <v>281</v>
      </c>
      <c r="E391" s="42">
        <v>2943113.83</v>
      </c>
      <c r="F391" s="42">
        <v>2752891.52</v>
      </c>
      <c r="G391" s="80">
        <f t="shared" si="6"/>
        <v>93.53669885068632</v>
      </c>
    </row>
    <row r="392" spans="1:7" ht="15">
      <c r="A392" s="40" t="s">
        <v>309</v>
      </c>
      <c r="B392" s="39" t="s">
        <v>227</v>
      </c>
      <c r="C392" s="39" t="s">
        <v>515</v>
      </c>
      <c r="D392" s="39" t="s">
        <v>280</v>
      </c>
      <c r="E392" s="42">
        <v>1507855.18</v>
      </c>
      <c r="F392" s="42">
        <v>1317632.87</v>
      </c>
      <c r="G392" s="80">
        <f t="shared" si="6"/>
        <v>87.3845769459107</v>
      </c>
    </row>
    <row r="393" spans="1:7" ht="135">
      <c r="A393" s="40" t="s">
        <v>664</v>
      </c>
      <c r="B393" s="39" t="s">
        <v>227</v>
      </c>
      <c r="C393" s="39" t="s">
        <v>515</v>
      </c>
      <c r="D393" s="39" t="s">
        <v>665</v>
      </c>
      <c r="E393" s="42">
        <v>1435258.65</v>
      </c>
      <c r="F393" s="42">
        <v>1435258.65</v>
      </c>
      <c r="G393" s="80">
        <f t="shared" si="6"/>
        <v>100</v>
      </c>
    </row>
    <row r="394" spans="1:7" ht="30">
      <c r="A394" s="40" t="s">
        <v>666</v>
      </c>
      <c r="B394" s="39" t="s">
        <v>227</v>
      </c>
      <c r="C394" s="39" t="s">
        <v>667</v>
      </c>
      <c r="D394" s="39" t="s">
        <v>73</v>
      </c>
      <c r="E394" s="42">
        <v>220000</v>
      </c>
      <c r="F394" s="42">
        <v>219000</v>
      </c>
      <c r="G394" s="80">
        <f t="shared" si="6"/>
        <v>99.54545454545455</v>
      </c>
    </row>
    <row r="395" spans="1:7" ht="45">
      <c r="A395" s="40" t="s">
        <v>290</v>
      </c>
      <c r="B395" s="39" t="s">
        <v>227</v>
      </c>
      <c r="C395" s="39" t="s">
        <v>667</v>
      </c>
      <c r="D395" s="39" t="s">
        <v>269</v>
      </c>
      <c r="E395" s="42">
        <v>220000</v>
      </c>
      <c r="F395" s="42">
        <v>219000</v>
      </c>
      <c r="G395" s="80">
        <f t="shared" si="6"/>
        <v>99.54545454545455</v>
      </c>
    </row>
    <row r="396" spans="1:7" ht="45">
      <c r="A396" s="40" t="s">
        <v>291</v>
      </c>
      <c r="B396" s="39" t="s">
        <v>227</v>
      </c>
      <c r="C396" s="39" t="s">
        <v>667</v>
      </c>
      <c r="D396" s="39" t="s">
        <v>270</v>
      </c>
      <c r="E396" s="42">
        <v>220000</v>
      </c>
      <c r="F396" s="42">
        <v>219000</v>
      </c>
      <c r="G396" s="80">
        <f t="shared" si="6"/>
        <v>99.54545454545455</v>
      </c>
    </row>
    <row r="397" spans="1:7" ht="30">
      <c r="A397" s="40" t="s">
        <v>668</v>
      </c>
      <c r="B397" s="39" t="s">
        <v>227</v>
      </c>
      <c r="C397" s="39" t="s">
        <v>669</v>
      </c>
      <c r="D397" s="39" t="s">
        <v>73</v>
      </c>
      <c r="E397" s="42">
        <v>135000</v>
      </c>
      <c r="F397" s="42">
        <v>135000</v>
      </c>
      <c r="G397" s="80">
        <f t="shared" si="6"/>
        <v>100</v>
      </c>
    </row>
    <row r="398" spans="1:7" ht="45">
      <c r="A398" s="40" t="s">
        <v>290</v>
      </c>
      <c r="B398" s="39" t="s">
        <v>227</v>
      </c>
      <c r="C398" s="39" t="s">
        <v>669</v>
      </c>
      <c r="D398" s="39" t="s">
        <v>269</v>
      </c>
      <c r="E398" s="42">
        <v>135000</v>
      </c>
      <c r="F398" s="42">
        <v>135000</v>
      </c>
      <c r="G398" s="80">
        <f t="shared" si="6"/>
        <v>100</v>
      </c>
    </row>
    <row r="399" spans="1:7" ht="45">
      <c r="A399" s="40" t="s">
        <v>291</v>
      </c>
      <c r="B399" s="39" t="s">
        <v>227</v>
      </c>
      <c r="C399" s="39" t="s">
        <v>669</v>
      </c>
      <c r="D399" s="39" t="s">
        <v>270</v>
      </c>
      <c r="E399" s="42">
        <v>135000</v>
      </c>
      <c r="F399" s="42">
        <v>135000</v>
      </c>
      <c r="G399" s="80">
        <f t="shared" si="6"/>
        <v>100</v>
      </c>
    </row>
    <row r="400" spans="1:7" ht="45">
      <c r="A400" s="40" t="s">
        <v>670</v>
      </c>
      <c r="B400" s="39" t="s">
        <v>227</v>
      </c>
      <c r="C400" s="39" t="s">
        <v>326</v>
      </c>
      <c r="D400" s="39" t="s">
        <v>73</v>
      </c>
      <c r="E400" s="42">
        <v>91276443</v>
      </c>
      <c r="F400" s="42">
        <v>89605465.2</v>
      </c>
      <c r="G400" s="80">
        <f t="shared" si="6"/>
        <v>98.16932195747374</v>
      </c>
    </row>
    <row r="401" spans="1:7" ht="30">
      <c r="A401" s="40" t="s">
        <v>308</v>
      </c>
      <c r="B401" s="39" t="s">
        <v>227</v>
      </c>
      <c r="C401" s="39" t="s">
        <v>326</v>
      </c>
      <c r="D401" s="39" t="s">
        <v>281</v>
      </c>
      <c r="E401" s="42">
        <v>91276443</v>
      </c>
      <c r="F401" s="42">
        <v>89605465.2</v>
      </c>
      <c r="G401" s="80">
        <f t="shared" si="6"/>
        <v>98.16932195747374</v>
      </c>
    </row>
    <row r="402" spans="1:7" ht="15">
      <c r="A402" s="40" t="s">
        <v>309</v>
      </c>
      <c r="B402" s="39" t="s">
        <v>227</v>
      </c>
      <c r="C402" s="39" t="s">
        <v>326</v>
      </c>
      <c r="D402" s="39" t="s">
        <v>280</v>
      </c>
      <c r="E402" s="42">
        <v>91276443</v>
      </c>
      <c r="F402" s="42">
        <v>89605465.2</v>
      </c>
      <c r="G402" s="80">
        <f t="shared" si="6"/>
        <v>98.16932195747374</v>
      </c>
    </row>
    <row r="403" spans="1:7" ht="60">
      <c r="A403" s="40" t="s">
        <v>516</v>
      </c>
      <c r="B403" s="39" t="s">
        <v>227</v>
      </c>
      <c r="C403" s="39" t="s">
        <v>517</v>
      </c>
      <c r="D403" s="39" t="s">
        <v>73</v>
      </c>
      <c r="E403" s="42">
        <v>14769962.35</v>
      </c>
      <c r="F403" s="42">
        <v>14122220.33</v>
      </c>
      <c r="G403" s="80">
        <f t="shared" si="6"/>
        <v>95.61446397322739</v>
      </c>
    </row>
    <row r="404" spans="1:7" ht="15">
      <c r="A404" s="40" t="s">
        <v>295</v>
      </c>
      <c r="B404" s="39" t="s">
        <v>227</v>
      </c>
      <c r="C404" s="39" t="s">
        <v>517</v>
      </c>
      <c r="D404" s="39" t="s">
        <v>276</v>
      </c>
      <c r="E404" s="42">
        <v>14769962.35</v>
      </c>
      <c r="F404" s="42">
        <v>14122220.33</v>
      </c>
      <c r="G404" s="80">
        <f t="shared" si="6"/>
        <v>95.61446397322739</v>
      </c>
    </row>
    <row r="405" spans="1:7" ht="15">
      <c r="A405" s="40" t="s">
        <v>311</v>
      </c>
      <c r="B405" s="39" t="s">
        <v>227</v>
      </c>
      <c r="C405" s="39" t="s">
        <v>517</v>
      </c>
      <c r="D405" s="39" t="s">
        <v>176</v>
      </c>
      <c r="E405" s="42">
        <v>14769962.35</v>
      </c>
      <c r="F405" s="42">
        <v>14122220.33</v>
      </c>
      <c r="G405" s="80">
        <f t="shared" si="6"/>
        <v>95.61446397322739</v>
      </c>
    </row>
    <row r="406" spans="1:7" ht="60">
      <c r="A406" s="40" t="s">
        <v>671</v>
      </c>
      <c r="B406" s="39" t="s">
        <v>227</v>
      </c>
      <c r="C406" s="39" t="s">
        <v>177</v>
      </c>
      <c r="D406" s="39" t="s">
        <v>73</v>
      </c>
      <c r="E406" s="42">
        <v>84023590.31</v>
      </c>
      <c r="F406" s="42">
        <v>83459218.88</v>
      </c>
      <c r="G406" s="80">
        <f t="shared" si="6"/>
        <v>99.32831788320662</v>
      </c>
    </row>
    <row r="407" spans="1:7" ht="15">
      <c r="A407" s="40" t="s">
        <v>295</v>
      </c>
      <c r="B407" s="39" t="s">
        <v>227</v>
      </c>
      <c r="C407" s="39" t="s">
        <v>177</v>
      </c>
      <c r="D407" s="39" t="s">
        <v>276</v>
      </c>
      <c r="E407" s="42">
        <v>84023590.31</v>
      </c>
      <c r="F407" s="42">
        <v>83459218.88</v>
      </c>
      <c r="G407" s="80">
        <f t="shared" si="6"/>
        <v>99.32831788320662</v>
      </c>
    </row>
    <row r="408" spans="1:7" ht="15">
      <c r="A408" s="40" t="s">
        <v>311</v>
      </c>
      <c r="B408" s="39" t="s">
        <v>227</v>
      </c>
      <c r="C408" s="39" t="s">
        <v>177</v>
      </c>
      <c r="D408" s="39" t="s">
        <v>176</v>
      </c>
      <c r="E408" s="42">
        <v>84023590.31</v>
      </c>
      <c r="F408" s="42">
        <v>83459218.88</v>
      </c>
      <c r="G408" s="80">
        <f t="shared" si="6"/>
        <v>99.32831788320662</v>
      </c>
    </row>
    <row r="409" spans="1:7" ht="60">
      <c r="A409" s="40" t="s">
        <v>672</v>
      </c>
      <c r="B409" s="39" t="s">
        <v>227</v>
      </c>
      <c r="C409" s="39" t="s">
        <v>673</v>
      </c>
      <c r="D409" s="39" t="s">
        <v>73</v>
      </c>
      <c r="E409" s="42">
        <v>23427221.05</v>
      </c>
      <c r="F409" s="42">
        <v>23427221.05</v>
      </c>
      <c r="G409" s="80">
        <f t="shared" si="6"/>
        <v>100</v>
      </c>
    </row>
    <row r="410" spans="1:7" ht="15">
      <c r="A410" s="40" t="s">
        <v>295</v>
      </c>
      <c r="B410" s="39" t="s">
        <v>227</v>
      </c>
      <c r="C410" s="39" t="s">
        <v>673</v>
      </c>
      <c r="D410" s="39" t="s">
        <v>276</v>
      </c>
      <c r="E410" s="42">
        <v>23427221.05</v>
      </c>
      <c r="F410" s="42">
        <v>23427221.05</v>
      </c>
      <c r="G410" s="80">
        <f t="shared" si="6"/>
        <v>100</v>
      </c>
    </row>
    <row r="411" spans="1:7" ht="15">
      <c r="A411" s="40" t="s">
        <v>311</v>
      </c>
      <c r="B411" s="39" t="s">
        <v>227</v>
      </c>
      <c r="C411" s="39" t="s">
        <v>673</v>
      </c>
      <c r="D411" s="39" t="s">
        <v>176</v>
      </c>
      <c r="E411" s="42">
        <v>23427221.05</v>
      </c>
      <c r="F411" s="42">
        <v>23427221.05</v>
      </c>
      <c r="G411" s="80">
        <f t="shared" si="6"/>
        <v>100</v>
      </c>
    </row>
    <row r="412" spans="1:7" ht="42.75">
      <c r="A412" s="46" t="s">
        <v>779</v>
      </c>
      <c r="B412" s="150" t="s">
        <v>456</v>
      </c>
      <c r="C412" s="150"/>
      <c r="D412" s="150"/>
      <c r="E412" s="43">
        <v>12637895.34</v>
      </c>
      <c r="F412" s="43">
        <v>11806625</v>
      </c>
      <c r="G412" s="81">
        <f t="shared" si="6"/>
        <v>93.42239892295231</v>
      </c>
    </row>
    <row r="413" spans="1:7" ht="30">
      <c r="A413" s="40" t="s">
        <v>647</v>
      </c>
      <c r="B413" s="39" t="s">
        <v>224</v>
      </c>
      <c r="C413" s="39" t="s">
        <v>456</v>
      </c>
      <c r="D413" s="39" t="s">
        <v>73</v>
      </c>
      <c r="E413" s="42">
        <v>12637895.34</v>
      </c>
      <c r="F413" s="42">
        <v>11806625</v>
      </c>
      <c r="G413" s="80">
        <f t="shared" si="6"/>
        <v>93.42239892295231</v>
      </c>
    </row>
    <row r="414" spans="1:7" ht="45">
      <c r="A414" s="40" t="s">
        <v>90</v>
      </c>
      <c r="B414" s="39" t="s">
        <v>224</v>
      </c>
      <c r="C414" s="39" t="s">
        <v>501</v>
      </c>
      <c r="D414" s="39" t="s">
        <v>73</v>
      </c>
      <c r="E414" s="42">
        <v>219000</v>
      </c>
      <c r="F414" s="42">
        <v>163940.55</v>
      </c>
      <c r="G414" s="80">
        <f t="shared" si="6"/>
        <v>74.85869863013697</v>
      </c>
    </row>
    <row r="415" spans="1:7" ht="45">
      <c r="A415" s="40" t="s">
        <v>290</v>
      </c>
      <c r="B415" s="39" t="s">
        <v>224</v>
      </c>
      <c r="C415" s="39" t="s">
        <v>501</v>
      </c>
      <c r="D415" s="39" t="s">
        <v>269</v>
      </c>
      <c r="E415" s="42">
        <v>219000</v>
      </c>
      <c r="F415" s="42">
        <v>163940.55</v>
      </c>
      <c r="G415" s="80">
        <f t="shared" si="6"/>
        <v>74.85869863013697</v>
      </c>
    </row>
    <row r="416" spans="1:7" ht="45">
      <c r="A416" s="40" t="s">
        <v>291</v>
      </c>
      <c r="B416" s="39" t="s">
        <v>224</v>
      </c>
      <c r="C416" s="39" t="s">
        <v>501</v>
      </c>
      <c r="D416" s="39" t="s">
        <v>270</v>
      </c>
      <c r="E416" s="42">
        <v>219000</v>
      </c>
      <c r="F416" s="42">
        <v>163940.55</v>
      </c>
      <c r="G416" s="80">
        <f t="shared" si="6"/>
        <v>74.85869863013697</v>
      </c>
    </row>
    <row r="417" spans="1:7" ht="60">
      <c r="A417" s="40" t="s">
        <v>88</v>
      </c>
      <c r="B417" s="39" t="s">
        <v>224</v>
      </c>
      <c r="C417" s="39" t="s">
        <v>502</v>
      </c>
      <c r="D417" s="39" t="s">
        <v>73</v>
      </c>
      <c r="E417" s="42">
        <v>228656.27</v>
      </c>
      <c r="F417" s="42">
        <v>165365.27</v>
      </c>
      <c r="G417" s="80">
        <f aca="true" t="shared" si="7" ref="G417:G483">F417/E417*100</f>
        <v>72.32046162565321</v>
      </c>
    </row>
    <row r="418" spans="1:7" ht="45">
      <c r="A418" s="40" t="s">
        <v>290</v>
      </c>
      <c r="B418" s="39" t="s">
        <v>224</v>
      </c>
      <c r="C418" s="39" t="s">
        <v>502</v>
      </c>
      <c r="D418" s="39" t="s">
        <v>269</v>
      </c>
      <c r="E418" s="42">
        <v>228656.27</v>
      </c>
      <c r="F418" s="42">
        <v>165365.27</v>
      </c>
      <c r="G418" s="80">
        <f t="shared" si="7"/>
        <v>72.32046162565321</v>
      </c>
    </row>
    <row r="419" spans="1:7" ht="45">
      <c r="A419" s="40" t="s">
        <v>291</v>
      </c>
      <c r="B419" s="39" t="s">
        <v>224</v>
      </c>
      <c r="C419" s="39" t="s">
        <v>502</v>
      </c>
      <c r="D419" s="39" t="s">
        <v>270</v>
      </c>
      <c r="E419" s="42">
        <v>228656.27</v>
      </c>
      <c r="F419" s="42">
        <v>165365.27</v>
      </c>
      <c r="G419" s="80">
        <f t="shared" si="7"/>
        <v>72.32046162565321</v>
      </c>
    </row>
    <row r="420" spans="1:7" ht="45">
      <c r="A420" s="40" t="s">
        <v>251</v>
      </c>
      <c r="B420" s="39" t="s">
        <v>224</v>
      </c>
      <c r="C420" s="39" t="s">
        <v>503</v>
      </c>
      <c r="D420" s="39" t="s">
        <v>73</v>
      </c>
      <c r="E420" s="42">
        <v>402566.73</v>
      </c>
      <c r="F420" s="42">
        <v>330768.99</v>
      </c>
      <c r="G420" s="80">
        <f t="shared" si="7"/>
        <v>82.16500901602078</v>
      </c>
    </row>
    <row r="421" spans="1:7" ht="45">
      <c r="A421" s="40" t="s">
        <v>290</v>
      </c>
      <c r="B421" s="39" t="s">
        <v>224</v>
      </c>
      <c r="C421" s="39" t="s">
        <v>503</v>
      </c>
      <c r="D421" s="39" t="s">
        <v>269</v>
      </c>
      <c r="E421" s="42">
        <v>402566.73</v>
      </c>
      <c r="F421" s="42">
        <v>330768.99</v>
      </c>
      <c r="G421" s="80">
        <f t="shared" si="7"/>
        <v>82.16500901602078</v>
      </c>
    </row>
    <row r="422" spans="1:7" ht="45">
      <c r="A422" s="40" t="s">
        <v>291</v>
      </c>
      <c r="B422" s="39" t="s">
        <v>224</v>
      </c>
      <c r="C422" s="39" t="s">
        <v>503</v>
      </c>
      <c r="D422" s="39" t="s">
        <v>270</v>
      </c>
      <c r="E422" s="42">
        <v>402566.73</v>
      </c>
      <c r="F422" s="42">
        <v>330768.99</v>
      </c>
      <c r="G422" s="80">
        <f t="shared" si="7"/>
        <v>82.16500901602078</v>
      </c>
    </row>
    <row r="423" spans="1:7" ht="60">
      <c r="A423" s="40" t="s">
        <v>520</v>
      </c>
      <c r="B423" s="39" t="s">
        <v>224</v>
      </c>
      <c r="C423" s="39" t="s">
        <v>521</v>
      </c>
      <c r="D423" s="39" t="s">
        <v>73</v>
      </c>
      <c r="E423" s="42">
        <v>794000</v>
      </c>
      <c r="F423" s="42">
        <v>724997</v>
      </c>
      <c r="G423" s="80">
        <f t="shared" si="7"/>
        <v>91.30944584382871</v>
      </c>
    </row>
    <row r="424" spans="1:7" ht="45">
      <c r="A424" s="40" t="s">
        <v>290</v>
      </c>
      <c r="B424" s="39" t="s">
        <v>224</v>
      </c>
      <c r="C424" s="39" t="s">
        <v>521</v>
      </c>
      <c r="D424" s="39" t="s">
        <v>269</v>
      </c>
      <c r="E424" s="42">
        <v>794000</v>
      </c>
      <c r="F424" s="42">
        <v>724997</v>
      </c>
      <c r="G424" s="80">
        <f t="shared" si="7"/>
        <v>91.30944584382871</v>
      </c>
    </row>
    <row r="425" spans="1:7" ht="45">
      <c r="A425" s="40" t="s">
        <v>291</v>
      </c>
      <c r="B425" s="39" t="s">
        <v>224</v>
      </c>
      <c r="C425" s="39" t="s">
        <v>521</v>
      </c>
      <c r="D425" s="39" t="s">
        <v>270</v>
      </c>
      <c r="E425" s="42">
        <v>794000</v>
      </c>
      <c r="F425" s="42">
        <v>724997</v>
      </c>
      <c r="G425" s="80">
        <f t="shared" si="7"/>
        <v>91.30944584382871</v>
      </c>
    </row>
    <row r="426" spans="1:7" ht="60">
      <c r="A426" s="40" t="s">
        <v>652</v>
      </c>
      <c r="B426" s="39" t="s">
        <v>224</v>
      </c>
      <c r="C426" s="39" t="s">
        <v>660</v>
      </c>
      <c r="D426" s="39" t="s">
        <v>73</v>
      </c>
      <c r="E426" s="42">
        <v>52080</v>
      </c>
      <c r="F426" s="42">
        <v>52080</v>
      </c>
      <c r="G426" s="80">
        <f t="shared" si="7"/>
        <v>100</v>
      </c>
    </row>
    <row r="427" spans="1:7" ht="75">
      <c r="A427" s="40" t="s">
        <v>301</v>
      </c>
      <c r="B427" s="39" t="s">
        <v>224</v>
      </c>
      <c r="C427" s="39" t="s">
        <v>660</v>
      </c>
      <c r="D427" s="39" t="s">
        <v>267</v>
      </c>
      <c r="E427" s="42">
        <v>52080</v>
      </c>
      <c r="F427" s="42">
        <v>52080</v>
      </c>
      <c r="G427" s="80">
        <f t="shared" si="7"/>
        <v>100</v>
      </c>
    </row>
    <row r="428" spans="1:7" ht="30">
      <c r="A428" s="40" t="s">
        <v>302</v>
      </c>
      <c r="B428" s="39" t="s">
        <v>224</v>
      </c>
      <c r="C428" s="39" t="s">
        <v>660</v>
      </c>
      <c r="D428" s="39" t="s">
        <v>268</v>
      </c>
      <c r="E428" s="42">
        <v>52080</v>
      </c>
      <c r="F428" s="42">
        <v>52080</v>
      </c>
      <c r="G428" s="80">
        <f t="shared" si="7"/>
        <v>100</v>
      </c>
    </row>
    <row r="429" spans="1:7" ht="45">
      <c r="A429" s="40" t="s">
        <v>79</v>
      </c>
      <c r="B429" s="39" t="s">
        <v>224</v>
      </c>
      <c r="C429" s="39" t="s">
        <v>504</v>
      </c>
      <c r="D429" s="39" t="s">
        <v>73</v>
      </c>
      <c r="E429" s="42">
        <v>10370083.34</v>
      </c>
      <c r="F429" s="42">
        <v>10112593.81</v>
      </c>
      <c r="G429" s="80">
        <f t="shared" si="7"/>
        <v>97.51699652203567</v>
      </c>
    </row>
    <row r="430" spans="1:7" ht="75">
      <c r="A430" s="40" t="s">
        <v>301</v>
      </c>
      <c r="B430" s="39" t="s">
        <v>224</v>
      </c>
      <c r="C430" s="39" t="s">
        <v>504</v>
      </c>
      <c r="D430" s="39" t="s">
        <v>267</v>
      </c>
      <c r="E430" s="42">
        <v>9910383.34</v>
      </c>
      <c r="F430" s="42">
        <v>9666360.77</v>
      </c>
      <c r="G430" s="80">
        <f t="shared" si="7"/>
        <v>97.53770806205766</v>
      </c>
    </row>
    <row r="431" spans="1:7" ht="30">
      <c r="A431" s="40" t="s">
        <v>302</v>
      </c>
      <c r="B431" s="39" t="s">
        <v>224</v>
      </c>
      <c r="C431" s="39" t="s">
        <v>504</v>
      </c>
      <c r="D431" s="39" t="s">
        <v>268</v>
      </c>
      <c r="E431" s="42">
        <v>9910383.34</v>
      </c>
      <c r="F431" s="42">
        <v>9666360.77</v>
      </c>
      <c r="G431" s="80">
        <f t="shared" si="7"/>
        <v>97.53770806205766</v>
      </c>
    </row>
    <row r="432" spans="1:7" ht="45">
      <c r="A432" s="40" t="s">
        <v>290</v>
      </c>
      <c r="B432" s="39" t="s">
        <v>224</v>
      </c>
      <c r="C432" s="39" t="s">
        <v>504</v>
      </c>
      <c r="D432" s="39" t="s">
        <v>269</v>
      </c>
      <c r="E432" s="42">
        <v>454200</v>
      </c>
      <c r="F432" s="42">
        <v>445702.04</v>
      </c>
      <c r="G432" s="80">
        <f t="shared" si="7"/>
        <v>98.12902686041392</v>
      </c>
    </row>
    <row r="433" spans="1:7" ht="45">
      <c r="A433" s="40" t="s">
        <v>291</v>
      </c>
      <c r="B433" s="39" t="s">
        <v>224</v>
      </c>
      <c r="C433" s="39" t="s">
        <v>504</v>
      </c>
      <c r="D433" s="39" t="s">
        <v>270</v>
      </c>
      <c r="E433" s="42">
        <v>454200</v>
      </c>
      <c r="F433" s="42">
        <v>445702.04</v>
      </c>
      <c r="G433" s="80">
        <f t="shared" si="7"/>
        <v>98.12902686041392</v>
      </c>
    </row>
    <row r="434" spans="1:8" ht="15">
      <c r="A434" s="40" t="s">
        <v>288</v>
      </c>
      <c r="B434" s="39" t="s">
        <v>224</v>
      </c>
      <c r="C434" s="39" t="s">
        <v>504</v>
      </c>
      <c r="D434" s="39" t="s">
        <v>272</v>
      </c>
      <c r="E434" s="42">
        <v>5500</v>
      </c>
      <c r="F434" s="42">
        <v>531</v>
      </c>
      <c r="G434" s="80">
        <f t="shared" si="7"/>
        <v>9.654545454545454</v>
      </c>
      <c r="H434" s="45"/>
    </row>
    <row r="435" spans="1:8" ht="15">
      <c r="A435" s="40" t="s">
        <v>293</v>
      </c>
      <c r="B435" s="39" t="s">
        <v>224</v>
      </c>
      <c r="C435" s="39" t="s">
        <v>504</v>
      </c>
      <c r="D435" s="39" t="s">
        <v>271</v>
      </c>
      <c r="E435" s="42">
        <v>5500</v>
      </c>
      <c r="F435" s="42">
        <v>531</v>
      </c>
      <c r="G435" s="80">
        <f t="shared" si="7"/>
        <v>9.654545454545454</v>
      </c>
      <c r="H435" s="45"/>
    </row>
    <row r="436" spans="1:7" ht="45">
      <c r="A436" s="40" t="s">
        <v>103</v>
      </c>
      <c r="B436" s="39" t="s">
        <v>224</v>
      </c>
      <c r="C436" s="39" t="s">
        <v>526</v>
      </c>
      <c r="D436" s="39" t="s">
        <v>73</v>
      </c>
      <c r="E436" s="42">
        <v>40000</v>
      </c>
      <c r="F436" s="42">
        <v>39312.96</v>
      </c>
      <c r="G436" s="80">
        <f t="shared" si="7"/>
        <v>98.28240000000001</v>
      </c>
    </row>
    <row r="437" spans="1:7" ht="45">
      <c r="A437" s="40" t="s">
        <v>290</v>
      </c>
      <c r="B437" s="39" t="s">
        <v>224</v>
      </c>
      <c r="C437" s="39" t="s">
        <v>526</v>
      </c>
      <c r="D437" s="39" t="s">
        <v>269</v>
      </c>
      <c r="E437" s="42">
        <v>40000</v>
      </c>
      <c r="F437" s="42">
        <v>39312.96</v>
      </c>
      <c r="G437" s="80">
        <f t="shared" si="7"/>
        <v>98.28240000000001</v>
      </c>
    </row>
    <row r="438" spans="1:7" ht="45">
      <c r="A438" s="40" t="s">
        <v>291</v>
      </c>
      <c r="B438" s="39" t="s">
        <v>224</v>
      </c>
      <c r="C438" s="39" t="s">
        <v>526</v>
      </c>
      <c r="D438" s="39" t="s">
        <v>270</v>
      </c>
      <c r="E438" s="42">
        <v>40000</v>
      </c>
      <c r="F438" s="42">
        <v>39312.96</v>
      </c>
      <c r="G438" s="80">
        <f t="shared" si="7"/>
        <v>98.28240000000001</v>
      </c>
    </row>
    <row r="439" spans="1:7" ht="30">
      <c r="A439" s="40" t="s">
        <v>89</v>
      </c>
      <c r="B439" s="39" t="s">
        <v>224</v>
      </c>
      <c r="C439" s="39" t="s">
        <v>505</v>
      </c>
      <c r="D439" s="39" t="s">
        <v>73</v>
      </c>
      <c r="E439" s="42">
        <v>531509</v>
      </c>
      <c r="F439" s="42">
        <v>217566.42</v>
      </c>
      <c r="G439" s="80">
        <f t="shared" si="7"/>
        <v>40.93372266509128</v>
      </c>
    </row>
    <row r="440" spans="1:7" ht="45">
      <c r="A440" s="40" t="s">
        <v>290</v>
      </c>
      <c r="B440" s="39" t="s">
        <v>224</v>
      </c>
      <c r="C440" s="39" t="s">
        <v>505</v>
      </c>
      <c r="D440" s="39" t="s">
        <v>269</v>
      </c>
      <c r="E440" s="42">
        <v>531509</v>
      </c>
      <c r="F440" s="42">
        <v>217566.42</v>
      </c>
      <c r="G440" s="80">
        <f t="shared" si="7"/>
        <v>40.93372266509128</v>
      </c>
    </row>
    <row r="441" spans="1:7" ht="45">
      <c r="A441" s="44" t="s">
        <v>291</v>
      </c>
      <c r="B441" s="97" t="s">
        <v>224</v>
      </c>
      <c r="C441" s="23" t="s">
        <v>505</v>
      </c>
      <c r="D441" s="97" t="s">
        <v>270</v>
      </c>
      <c r="E441" s="42">
        <v>531509</v>
      </c>
      <c r="F441" s="42">
        <v>217566.42</v>
      </c>
      <c r="G441" s="80">
        <f t="shared" si="7"/>
        <v>40.93372266509128</v>
      </c>
    </row>
    <row r="442" spans="1:7" ht="15">
      <c r="A442" s="44" t="s">
        <v>780</v>
      </c>
      <c r="B442" s="97" t="s">
        <v>73</v>
      </c>
      <c r="C442" s="23" t="s">
        <v>457</v>
      </c>
      <c r="D442" s="97" t="s">
        <v>73</v>
      </c>
      <c r="E442" s="42">
        <v>24882303.73</v>
      </c>
      <c r="F442" s="42">
        <v>24086241.95</v>
      </c>
      <c r="G442" s="80">
        <f t="shared" si="7"/>
        <v>96.80069101061487</v>
      </c>
    </row>
    <row r="443" spans="1:7" ht="37.5">
      <c r="A443" s="98" t="s">
        <v>771</v>
      </c>
      <c r="B443" s="41" t="s">
        <v>222</v>
      </c>
      <c r="C443" s="39" t="s">
        <v>457</v>
      </c>
      <c r="D443" s="39" t="s">
        <v>73</v>
      </c>
      <c r="E443" s="42">
        <v>10093270</v>
      </c>
      <c r="F443" s="42">
        <v>9895170</v>
      </c>
      <c r="G443" s="80">
        <f t="shared" si="7"/>
        <v>98.03730604650426</v>
      </c>
    </row>
    <row r="444" spans="1:7" ht="45">
      <c r="A444" s="40" t="s">
        <v>655</v>
      </c>
      <c r="B444" s="39" t="s">
        <v>222</v>
      </c>
      <c r="C444" s="39" t="s">
        <v>656</v>
      </c>
      <c r="D444" s="39" t="s">
        <v>73</v>
      </c>
      <c r="E444" s="42">
        <v>103770</v>
      </c>
      <c r="F444" s="42">
        <v>103770</v>
      </c>
      <c r="G444" s="80">
        <f t="shared" si="7"/>
        <v>100</v>
      </c>
    </row>
    <row r="445" spans="1:7" ht="75">
      <c r="A445" s="40" t="s">
        <v>301</v>
      </c>
      <c r="B445" s="39" t="s">
        <v>222</v>
      </c>
      <c r="C445" s="39" t="s">
        <v>656</v>
      </c>
      <c r="D445" s="39" t="s">
        <v>267</v>
      </c>
      <c r="E445" s="42">
        <v>103770</v>
      </c>
      <c r="F445" s="42">
        <v>103770</v>
      </c>
      <c r="G445" s="80">
        <f t="shared" si="7"/>
        <v>100</v>
      </c>
    </row>
    <row r="446" spans="1:7" ht="30">
      <c r="A446" s="40" t="s">
        <v>302</v>
      </c>
      <c r="B446" s="39" t="s">
        <v>222</v>
      </c>
      <c r="C446" s="39" t="s">
        <v>656</v>
      </c>
      <c r="D446" s="39" t="s">
        <v>268</v>
      </c>
      <c r="E446" s="42">
        <v>103770</v>
      </c>
      <c r="F446" s="42">
        <v>103770</v>
      </c>
      <c r="G446" s="80">
        <f t="shared" si="7"/>
        <v>100</v>
      </c>
    </row>
    <row r="447" spans="1:8" ht="45">
      <c r="A447" s="40" t="s">
        <v>252</v>
      </c>
      <c r="B447" s="39" t="s">
        <v>222</v>
      </c>
      <c r="C447" s="39" t="s">
        <v>506</v>
      </c>
      <c r="D447" s="39" t="s">
        <v>73</v>
      </c>
      <c r="E447" s="42">
        <v>9989500</v>
      </c>
      <c r="F447" s="42">
        <v>9791400</v>
      </c>
      <c r="G447" s="80">
        <f t="shared" si="7"/>
        <v>98.01691776365183</v>
      </c>
      <c r="H447" s="45"/>
    </row>
    <row r="448" spans="1:7" ht="15">
      <c r="A448" s="40" t="s">
        <v>295</v>
      </c>
      <c r="B448" s="39" t="s">
        <v>222</v>
      </c>
      <c r="C448" s="39" t="s">
        <v>506</v>
      </c>
      <c r="D448" s="39" t="s">
        <v>276</v>
      </c>
      <c r="E448" s="42">
        <v>9989500</v>
      </c>
      <c r="F448" s="42">
        <v>9791400</v>
      </c>
      <c r="G448" s="80">
        <f t="shared" si="7"/>
        <v>98.01691776365183</v>
      </c>
    </row>
    <row r="449" spans="1:7" ht="22.5" customHeight="1">
      <c r="A449" s="40" t="s">
        <v>322</v>
      </c>
      <c r="B449" s="39" t="s">
        <v>222</v>
      </c>
      <c r="C449" s="39" t="s">
        <v>506</v>
      </c>
      <c r="D449" s="39" t="s">
        <v>298</v>
      </c>
      <c r="E449" s="42">
        <v>9989500</v>
      </c>
      <c r="F449" s="42">
        <v>9791400</v>
      </c>
      <c r="G449" s="80">
        <f t="shared" si="7"/>
        <v>98.01691776365183</v>
      </c>
    </row>
    <row r="450" spans="1:7" ht="18" customHeight="1">
      <c r="A450" s="98" t="s">
        <v>647</v>
      </c>
      <c r="B450" s="41" t="s">
        <v>224</v>
      </c>
      <c r="C450" s="39" t="s">
        <v>457</v>
      </c>
      <c r="D450" s="39" t="s">
        <v>73</v>
      </c>
      <c r="E450" s="42">
        <v>45570</v>
      </c>
      <c r="F450" s="42">
        <v>45570</v>
      </c>
      <c r="G450" s="80">
        <f t="shared" si="7"/>
        <v>100</v>
      </c>
    </row>
    <row r="451" spans="1:7" ht="18" customHeight="1">
      <c r="A451" s="40" t="s">
        <v>655</v>
      </c>
      <c r="B451" s="39" t="s">
        <v>224</v>
      </c>
      <c r="C451" s="39" t="s">
        <v>656</v>
      </c>
      <c r="D451" s="39" t="s">
        <v>73</v>
      </c>
      <c r="E451" s="42">
        <v>45570</v>
      </c>
      <c r="F451" s="42">
        <v>45570</v>
      </c>
      <c r="G451" s="80">
        <f t="shared" si="7"/>
        <v>100</v>
      </c>
    </row>
    <row r="452" spans="1:7" ht="18" customHeight="1">
      <c r="A452" s="40" t="s">
        <v>301</v>
      </c>
      <c r="B452" s="39" t="s">
        <v>224</v>
      </c>
      <c r="C452" s="39" t="s">
        <v>656</v>
      </c>
      <c r="D452" s="39" t="s">
        <v>267</v>
      </c>
      <c r="E452" s="42">
        <v>45570</v>
      </c>
      <c r="F452" s="42">
        <v>45570</v>
      </c>
      <c r="G452" s="80">
        <f t="shared" si="7"/>
        <v>100</v>
      </c>
    </row>
    <row r="453" spans="1:7" ht="18" customHeight="1">
      <c r="A453" s="40" t="s">
        <v>302</v>
      </c>
      <c r="B453" s="39" t="s">
        <v>224</v>
      </c>
      <c r="C453" s="39" t="s">
        <v>656</v>
      </c>
      <c r="D453" s="39" t="s">
        <v>268</v>
      </c>
      <c r="E453" s="42">
        <v>45570</v>
      </c>
      <c r="F453" s="42">
        <v>45570</v>
      </c>
      <c r="G453" s="80">
        <f t="shared" si="7"/>
        <v>100</v>
      </c>
    </row>
    <row r="454" spans="1:7" ht="18" customHeight="1">
      <c r="A454" s="98" t="s">
        <v>447</v>
      </c>
      <c r="B454" s="41" t="s">
        <v>225</v>
      </c>
      <c r="C454" s="39" t="s">
        <v>457</v>
      </c>
      <c r="D454" s="39" t="s">
        <v>73</v>
      </c>
      <c r="E454" s="42">
        <v>3086943.14</v>
      </c>
      <c r="F454" s="42">
        <v>2957030.25</v>
      </c>
      <c r="G454" s="80">
        <f t="shared" si="7"/>
        <v>95.79153602421067</v>
      </c>
    </row>
    <row r="455" spans="1:7" ht="30">
      <c r="A455" s="40" t="s">
        <v>84</v>
      </c>
      <c r="B455" s="39" t="s">
        <v>225</v>
      </c>
      <c r="C455" s="39" t="s">
        <v>482</v>
      </c>
      <c r="D455" s="39" t="s">
        <v>73</v>
      </c>
      <c r="E455" s="42">
        <v>1900713.29</v>
      </c>
      <c r="F455" s="42">
        <v>1862089.08</v>
      </c>
      <c r="G455" s="80">
        <f t="shared" si="7"/>
        <v>97.96790972088168</v>
      </c>
    </row>
    <row r="456" spans="1:7" ht="75">
      <c r="A456" s="40" t="s">
        <v>301</v>
      </c>
      <c r="B456" s="39" t="s">
        <v>225</v>
      </c>
      <c r="C456" s="39" t="s">
        <v>482</v>
      </c>
      <c r="D456" s="39" t="s">
        <v>267</v>
      </c>
      <c r="E456" s="42">
        <v>1900713.29</v>
      </c>
      <c r="F456" s="42">
        <v>1862089.08</v>
      </c>
      <c r="G456" s="80">
        <f t="shared" si="7"/>
        <v>97.96790972088168</v>
      </c>
    </row>
    <row r="457" spans="1:7" ht="30">
      <c r="A457" s="40" t="s">
        <v>302</v>
      </c>
      <c r="B457" s="39" t="s">
        <v>225</v>
      </c>
      <c r="C457" s="39" t="s">
        <v>482</v>
      </c>
      <c r="D457" s="39" t="s">
        <v>268</v>
      </c>
      <c r="E457" s="42">
        <v>1900713.29</v>
      </c>
      <c r="F457" s="42">
        <v>1862089.08</v>
      </c>
      <c r="G457" s="80">
        <f t="shared" si="7"/>
        <v>97.96790972088168</v>
      </c>
    </row>
    <row r="458" spans="1:7" ht="30">
      <c r="A458" s="40" t="s">
        <v>85</v>
      </c>
      <c r="B458" s="39" t="s">
        <v>225</v>
      </c>
      <c r="C458" s="39" t="s">
        <v>483</v>
      </c>
      <c r="D458" s="39" t="s">
        <v>73</v>
      </c>
      <c r="E458" s="42">
        <v>1186229.85</v>
      </c>
      <c r="F458" s="42">
        <v>1094941.17</v>
      </c>
      <c r="G458" s="80">
        <f t="shared" si="7"/>
        <v>92.30430089075907</v>
      </c>
    </row>
    <row r="459" spans="1:7" ht="75">
      <c r="A459" s="40" t="s">
        <v>301</v>
      </c>
      <c r="B459" s="39" t="s">
        <v>225</v>
      </c>
      <c r="C459" s="39" t="s">
        <v>483</v>
      </c>
      <c r="D459" s="39" t="s">
        <v>267</v>
      </c>
      <c r="E459" s="42">
        <v>1139610.8</v>
      </c>
      <c r="F459" s="42">
        <v>1058446.02</v>
      </c>
      <c r="G459" s="80">
        <f t="shared" si="7"/>
        <v>92.87785092945768</v>
      </c>
    </row>
    <row r="460" spans="1:7" ht="30">
      <c r="A460" s="40" t="s">
        <v>302</v>
      </c>
      <c r="B460" s="39" t="s">
        <v>225</v>
      </c>
      <c r="C460" s="39" t="s">
        <v>483</v>
      </c>
      <c r="D460" s="39" t="s">
        <v>268</v>
      </c>
      <c r="E460" s="42">
        <v>1139610.8</v>
      </c>
      <c r="F460" s="42">
        <v>1058446.02</v>
      </c>
      <c r="G460" s="80">
        <f t="shared" si="7"/>
        <v>92.87785092945768</v>
      </c>
    </row>
    <row r="461" spans="1:7" ht="45">
      <c r="A461" s="40" t="s">
        <v>290</v>
      </c>
      <c r="B461" s="39" t="s">
        <v>225</v>
      </c>
      <c r="C461" s="39" t="s">
        <v>483</v>
      </c>
      <c r="D461" s="39" t="s">
        <v>269</v>
      </c>
      <c r="E461" s="42">
        <v>46619.05</v>
      </c>
      <c r="F461" s="42">
        <v>36495.15</v>
      </c>
      <c r="G461" s="80">
        <f t="shared" si="7"/>
        <v>78.28377026129876</v>
      </c>
    </row>
    <row r="462" spans="1:7" ht="45">
      <c r="A462" s="40" t="s">
        <v>291</v>
      </c>
      <c r="B462" s="39" t="s">
        <v>225</v>
      </c>
      <c r="C462" s="39" t="s">
        <v>483</v>
      </c>
      <c r="D462" s="39" t="s">
        <v>270</v>
      </c>
      <c r="E462" s="42">
        <v>46619.05</v>
      </c>
      <c r="F462" s="42">
        <v>36495.15</v>
      </c>
      <c r="G462" s="80">
        <f t="shared" si="7"/>
        <v>78.28377026129876</v>
      </c>
    </row>
    <row r="463" spans="1:7" ht="37.5">
      <c r="A463" s="98" t="s">
        <v>448</v>
      </c>
      <c r="B463" s="41" t="s">
        <v>226</v>
      </c>
      <c r="C463" s="39" t="s">
        <v>457</v>
      </c>
      <c r="D463" s="39" t="s">
        <v>73</v>
      </c>
      <c r="E463" s="42">
        <v>4593718</v>
      </c>
      <c r="F463" s="42">
        <v>4528357.79</v>
      </c>
      <c r="G463" s="80">
        <f t="shared" si="7"/>
        <v>98.57718279615771</v>
      </c>
    </row>
    <row r="464" spans="1:7" ht="30">
      <c r="A464" s="40" t="s">
        <v>469</v>
      </c>
      <c r="B464" s="39" t="s">
        <v>226</v>
      </c>
      <c r="C464" s="39" t="s">
        <v>470</v>
      </c>
      <c r="D464" s="39" t="s">
        <v>73</v>
      </c>
      <c r="E464" s="42">
        <v>2038035.01</v>
      </c>
      <c r="F464" s="42">
        <v>1987704.88</v>
      </c>
      <c r="G464" s="80">
        <f t="shared" si="7"/>
        <v>97.53045802682261</v>
      </c>
    </row>
    <row r="465" spans="1:7" ht="75">
      <c r="A465" s="40" t="s">
        <v>301</v>
      </c>
      <c r="B465" s="39" t="s">
        <v>226</v>
      </c>
      <c r="C465" s="39" t="s">
        <v>470</v>
      </c>
      <c r="D465" s="39" t="s">
        <v>267</v>
      </c>
      <c r="E465" s="42">
        <v>2038035.01</v>
      </c>
      <c r="F465" s="42">
        <v>1987704.88</v>
      </c>
      <c r="G465" s="80">
        <f t="shared" si="7"/>
        <v>97.53045802682261</v>
      </c>
    </row>
    <row r="466" spans="1:7" ht="30">
      <c r="A466" s="40" t="s">
        <v>302</v>
      </c>
      <c r="B466" s="41" t="s">
        <v>226</v>
      </c>
      <c r="C466" s="39" t="s">
        <v>470</v>
      </c>
      <c r="D466" s="39" t="s">
        <v>268</v>
      </c>
      <c r="E466" s="42">
        <v>2038035.01</v>
      </c>
      <c r="F466" s="42">
        <v>1987704.88</v>
      </c>
      <c r="G466" s="80">
        <f t="shared" si="7"/>
        <v>97.53045802682261</v>
      </c>
    </row>
    <row r="467" spans="1:7" ht="45">
      <c r="A467" s="40" t="s">
        <v>651</v>
      </c>
      <c r="B467" s="39" t="s">
        <v>226</v>
      </c>
      <c r="C467" s="39" t="s">
        <v>471</v>
      </c>
      <c r="D467" s="39" t="s">
        <v>73</v>
      </c>
      <c r="E467" s="42">
        <v>976875.3</v>
      </c>
      <c r="F467" s="42">
        <v>965474.32</v>
      </c>
      <c r="G467" s="80">
        <f t="shared" si="7"/>
        <v>98.83291347421722</v>
      </c>
    </row>
    <row r="468" spans="1:8" ht="75">
      <c r="A468" s="40" t="s">
        <v>301</v>
      </c>
      <c r="B468" s="39" t="s">
        <v>226</v>
      </c>
      <c r="C468" s="39" t="s">
        <v>471</v>
      </c>
      <c r="D468" s="39" t="s">
        <v>267</v>
      </c>
      <c r="E468" s="42">
        <v>976875.3</v>
      </c>
      <c r="F468" s="42">
        <v>965474.32</v>
      </c>
      <c r="G468" s="80">
        <f t="shared" si="7"/>
        <v>98.83291347421722</v>
      </c>
      <c r="H468" s="45"/>
    </row>
    <row r="469" spans="1:7" ht="30">
      <c r="A469" s="40" t="s">
        <v>302</v>
      </c>
      <c r="B469" s="39" t="s">
        <v>226</v>
      </c>
      <c r="C469" s="39" t="s">
        <v>471</v>
      </c>
      <c r="D469" s="39" t="s">
        <v>268</v>
      </c>
      <c r="E469" s="42">
        <v>976875.3</v>
      </c>
      <c r="F469" s="42">
        <v>965474.32</v>
      </c>
      <c r="G469" s="80">
        <f t="shared" si="7"/>
        <v>98.83291347421722</v>
      </c>
    </row>
    <row r="470" spans="1:7" ht="45">
      <c r="A470" s="40" t="s">
        <v>79</v>
      </c>
      <c r="B470" s="39" t="s">
        <v>226</v>
      </c>
      <c r="C470" s="39" t="s">
        <v>472</v>
      </c>
      <c r="D470" s="39" t="s">
        <v>73</v>
      </c>
      <c r="E470" s="42">
        <v>1578807.69</v>
      </c>
      <c r="F470" s="42">
        <v>1575178.59</v>
      </c>
      <c r="G470" s="80">
        <f t="shared" si="7"/>
        <v>99.77013666559986</v>
      </c>
    </row>
    <row r="471" spans="1:7" ht="75">
      <c r="A471" s="40" t="s">
        <v>301</v>
      </c>
      <c r="B471" s="39" t="s">
        <v>226</v>
      </c>
      <c r="C471" s="39" t="s">
        <v>472</v>
      </c>
      <c r="D471" s="39" t="s">
        <v>267</v>
      </c>
      <c r="E471" s="42">
        <v>1398385.31</v>
      </c>
      <c r="F471" s="42">
        <v>1395004.31</v>
      </c>
      <c r="G471" s="80">
        <f t="shared" si="7"/>
        <v>99.75822114435684</v>
      </c>
    </row>
    <row r="472" spans="1:7" ht="30">
      <c r="A472" s="40" t="s">
        <v>302</v>
      </c>
      <c r="B472" s="39" t="s">
        <v>226</v>
      </c>
      <c r="C472" s="39" t="s">
        <v>472</v>
      </c>
      <c r="D472" s="39" t="s">
        <v>268</v>
      </c>
      <c r="E472" s="42">
        <v>1398385.31</v>
      </c>
      <c r="F472" s="42">
        <v>1395004.31</v>
      </c>
      <c r="G472" s="80">
        <f t="shared" si="7"/>
        <v>99.75822114435684</v>
      </c>
    </row>
    <row r="473" spans="1:7" ht="45">
      <c r="A473" s="40" t="s">
        <v>290</v>
      </c>
      <c r="B473" s="39" t="s">
        <v>226</v>
      </c>
      <c r="C473" s="39" t="s">
        <v>472</v>
      </c>
      <c r="D473" s="39" t="s">
        <v>269</v>
      </c>
      <c r="E473" s="42">
        <v>180410.96</v>
      </c>
      <c r="F473" s="42">
        <v>180162.86</v>
      </c>
      <c r="G473" s="80">
        <f t="shared" si="7"/>
        <v>99.86248063864855</v>
      </c>
    </row>
    <row r="474" spans="1:7" ht="45">
      <c r="A474" s="40" t="s">
        <v>291</v>
      </c>
      <c r="B474" s="39" t="s">
        <v>226</v>
      </c>
      <c r="C474" s="39" t="s">
        <v>472</v>
      </c>
      <c r="D474" s="39" t="s">
        <v>270</v>
      </c>
      <c r="E474" s="42">
        <v>180410.96</v>
      </c>
      <c r="F474" s="42">
        <v>180162.86</v>
      </c>
      <c r="G474" s="80">
        <f t="shared" si="7"/>
        <v>99.86248063864855</v>
      </c>
    </row>
    <row r="475" spans="1:7" ht="15">
      <c r="A475" s="40" t="s">
        <v>288</v>
      </c>
      <c r="B475" s="39" t="s">
        <v>226</v>
      </c>
      <c r="C475" s="39" t="s">
        <v>472</v>
      </c>
      <c r="D475" s="39" t="s">
        <v>272</v>
      </c>
      <c r="E475" s="42">
        <v>11.42</v>
      </c>
      <c r="F475" s="42">
        <v>11.42</v>
      </c>
      <c r="G475" s="80">
        <f t="shared" si="7"/>
        <v>100</v>
      </c>
    </row>
    <row r="476" spans="1:7" ht="15">
      <c r="A476" s="40" t="s">
        <v>293</v>
      </c>
      <c r="B476" s="39" t="s">
        <v>226</v>
      </c>
      <c r="C476" s="39" t="s">
        <v>472</v>
      </c>
      <c r="D476" s="39" t="s">
        <v>271</v>
      </c>
      <c r="E476" s="42">
        <v>11.42</v>
      </c>
      <c r="F476" s="42">
        <v>11.42</v>
      </c>
      <c r="G476" s="80">
        <f t="shared" si="7"/>
        <v>100</v>
      </c>
    </row>
    <row r="477" spans="1:7" ht="37.5">
      <c r="A477" s="98" t="s">
        <v>446</v>
      </c>
      <c r="B477" s="41" t="s">
        <v>227</v>
      </c>
      <c r="C477" s="39" t="s">
        <v>457</v>
      </c>
      <c r="D477" s="39" t="s">
        <v>73</v>
      </c>
      <c r="E477" s="42">
        <v>6945622.59</v>
      </c>
      <c r="F477" s="42">
        <v>6542933.91</v>
      </c>
      <c r="G477" s="80">
        <f t="shared" si="7"/>
        <v>94.2022666106308</v>
      </c>
    </row>
    <row r="478" spans="1:7" ht="45">
      <c r="A478" s="40" t="s">
        <v>655</v>
      </c>
      <c r="B478" s="39" t="s">
        <v>227</v>
      </c>
      <c r="C478" s="39" t="s">
        <v>656</v>
      </c>
      <c r="D478" s="39" t="s">
        <v>73</v>
      </c>
      <c r="E478" s="42">
        <v>550802</v>
      </c>
      <c r="F478" s="42">
        <v>550802</v>
      </c>
      <c r="G478" s="80">
        <f t="shared" si="7"/>
        <v>100</v>
      </c>
    </row>
    <row r="479" spans="1:8" ht="75">
      <c r="A479" s="40" t="s">
        <v>301</v>
      </c>
      <c r="B479" s="39" t="s">
        <v>227</v>
      </c>
      <c r="C479" s="39" t="s">
        <v>656</v>
      </c>
      <c r="D479" s="39" t="s">
        <v>267</v>
      </c>
      <c r="E479" s="42">
        <v>550802</v>
      </c>
      <c r="F479" s="42">
        <v>550802</v>
      </c>
      <c r="G479" s="80">
        <f t="shared" si="7"/>
        <v>100</v>
      </c>
      <c r="H479" s="45"/>
    </row>
    <row r="480" spans="1:7" ht="30">
      <c r="A480" s="40" t="s">
        <v>302</v>
      </c>
      <c r="B480" s="39" t="s">
        <v>227</v>
      </c>
      <c r="C480" s="39" t="s">
        <v>656</v>
      </c>
      <c r="D480" s="39" t="s">
        <v>268</v>
      </c>
      <c r="E480" s="42">
        <v>550802</v>
      </c>
      <c r="F480" s="42">
        <v>550802</v>
      </c>
      <c r="G480" s="80">
        <f t="shared" si="7"/>
        <v>100</v>
      </c>
    </row>
    <row r="481" spans="1:7" ht="30">
      <c r="A481" s="40" t="s">
        <v>484</v>
      </c>
      <c r="B481" s="39" t="s">
        <v>227</v>
      </c>
      <c r="C481" s="39" t="s">
        <v>485</v>
      </c>
      <c r="D481" s="39" t="s">
        <v>73</v>
      </c>
      <c r="E481" s="42">
        <v>115174</v>
      </c>
      <c r="F481" s="42">
        <v>115174</v>
      </c>
      <c r="G481" s="80">
        <f t="shared" si="7"/>
        <v>100</v>
      </c>
    </row>
    <row r="482" spans="1:7" ht="15">
      <c r="A482" s="40" t="s">
        <v>288</v>
      </c>
      <c r="B482" s="39" t="s">
        <v>227</v>
      </c>
      <c r="C482" s="39" t="s">
        <v>485</v>
      </c>
      <c r="D482" s="39" t="s">
        <v>272</v>
      </c>
      <c r="E482" s="42">
        <v>115174</v>
      </c>
      <c r="F482" s="42">
        <v>115174</v>
      </c>
      <c r="G482" s="80">
        <f t="shared" si="7"/>
        <v>100</v>
      </c>
    </row>
    <row r="483" spans="1:7" ht="15">
      <c r="A483" s="40" t="s">
        <v>658</v>
      </c>
      <c r="B483" s="39" t="s">
        <v>227</v>
      </c>
      <c r="C483" s="39" t="s">
        <v>485</v>
      </c>
      <c r="D483" s="39" t="s">
        <v>659</v>
      </c>
      <c r="E483" s="42">
        <v>115174</v>
      </c>
      <c r="F483" s="42">
        <v>115174</v>
      </c>
      <c r="G483" s="80">
        <f t="shared" si="7"/>
        <v>100</v>
      </c>
    </row>
    <row r="484" spans="1:7" ht="15">
      <c r="A484" s="40" t="s">
        <v>676</v>
      </c>
      <c r="B484" s="39" t="s">
        <v>227</v>
      </c>
      <c r="C484" s="39" t="s">
        <v>677</v>
      </c>
      <c r="D484" s="39" t="s">
        <v>73</v>
      </c>
      <c r="E484" s="42">
        <v>100000</v>
      </c>
      <c r="F484" s="42">
        <v>91000</v>
      </c>
      <c r="G484" s="80">
        <f aca="true" t="shared" si="8" ref="G484:G510">F484/E484*100</f>
        <v>91</v>
      </c>
    </row>
    <row r="485" spans="1:7" ht="45">
      <c r="A485" s="40" t="s">
        <v>290</v>
      </c>
      <c r="B485" s="39" t="s">
        <v>227</v>
      </c>
      <c r="C485" s="39" t="s">
        <v>677</v>
      </c>
      <c r="D485" s="39" t="s">
        <v>269</v>
      </c>
      <c r="E485" s="42">
        <v>100000</v>
      </c>
      <c r="F485" s="42">
        <v>91000</v>
      </c>
      <c r="G485" s="80">
        <f t="shared" si="8"/>
        <v>91</v>
      </c>
    </row>
    <row r="486" spans="1:7" ht="45">
      <c r="A486" s="40" t="s">
        <v>291</v>
      </c>
      <c r="B486" s="39" t="s">
        <v>227</v>
      </c>
      <c r="C486" s="39" t="s">
        <v>677</v>
      </c>
      <c r="D486" s="39" t="s">
        <v>270</v>
      </c>
      <c r="E486" s="42">
        <v>100000</v>
      </c>
      <c r="F486" s="42">
        <v>91000</v>
      </c>
      <c r="G486" s="80">
        <f t="shared" si="8"/>
        <v>91</v>
      </c>
    </row>
    <row r="487" spans="1:7" ht="30">
      <c r="A487" s="40" t="s">
        <v>683</v>
      </c>
      <c r="B487" s="39" t="s">
        <v>227</v>
      </c>
      <c r="C487" s="39" t="s">
        <v>533</v>
      </c>
      <c r="D487" s="39" t="s">
        <v>73</v>
      </c>
      <c r="E487" s="42">
        <v>2942508.04</v>
      </c>
      <c r="F487" s="42">
        <v>2942508.04</v>
      </c>
      <c r="G487" s="80">
        <f t="shared" si="8"/>
        <v>100</v>
      </c>
    </row>
    <row r="488" spans="1:7" ht="15">
      <c r="A488" s="40" t="s">
        <v>288</v>
      </c>
      <c r="B488" s="39" t="s">
        <v>227</v>
      </c>
      <c r="C488" s="39" t="s">
        <v>533</v>
      </c>
      <c r="D488" s="39" t="s">
        <v>272</v>
      </c>
      <c r="E488" s="42">
        <v>2942508.04</v>
      </c>
      <c r="F488" s="42">
        <v>2942508.04</v>
      </c>
      <c r="G488" s="80">
        <f t="shared" si="8"/>
        <v>100</v>
      </c>
    </row>
    <row r="489" spans="1:7" ht="60">
      <c r="A489" s="40" t="s">
        <v>307</v>
      </c>
      <c r="B489" s="39" t="s">
        <v>227</v>
      </c>
      <c r="C489" s="39" t="s">
        <v>533</v>
      </c>
      <c r="D489" s="39" t="s">
        <v>170</v>
      </c>
      <c r="E489" s="42">
        <v>2942508.04</v>
      </c>
      <c r="F489" s="42">
        <v>2942508.04</v>
      </c>
      <c r="G489" s="80">
        <f t="shared" si="8"/>
        <v>100</v>
      </c>
    </row>
    <row r="490" spans="1:7" ht="30">
      <c r="A490" s="40" t="s">
        <v>86</v>
      </c>
      <c r="B490" s="39" t="s">
        <v>227</v>
      </c>
      <c r="C490" s="39" t="s">
        <v>488</v>
      </c>
      <c r="D490" s="39" t="s">
        <v>73</v>
      </c>
      <c r="E490" s="42">
        <v>424489</v>
      </c>
      <c r="F490" s="42">
        <v>95000</v>
      </c>
      <c r="G490" s="80">
        <f t="shared" si="8"/>
        <v>22.379849654525792</v>
      </c>
    </row>
    <row r="491" spans="1:7" ht="30">
      <c r="A491" s="40" t="s">
        <v>292</v>
      </c>
      <c r="B491" s="39" t="s">
        <v>227</v>
      </c>
      <c r="C491" s="39" t="s">
        <v>488</v>
      </c>
      <c r="D491" s="39" t="s">
        <v>275</v>
      </c>
      <c r="E491" s="42">
        <v>95000</v>
      </c>
      <c r="F491" s="42">
        <v>95000</v>
      </c>
      <c r="G491" s="80">
        <f t="shared" si="8"/>
        <v>100</v>
      </c>
    </row>
    <row r="492" spans="1:7" ht="30">
      <c r="A492" s="40" t="s">
        <v>294</v>
      </c>
      <c r="B492" s="39" t="s">
        <v>227</v>
      </c>
      <c r="C492" s="39" t="s">
        <v>488</v>
      </c>
      <c r="D492" s="39" t="s">
        <v>274</v>
      </c>
      <c r="E492" s="42">
        <v>95000</v>
      </c>
      <c r="F492" s="42">
        <v>95000</v>
      </c>
      <c r="G492" s="80">
        <f t="shared" si="8"/>
        <v>100</v>
      </c>
    </row>
    <row r="493" spans="1:7" ht="15">
      <c r="A493" s="40" t="s">
        <v>288</v>
      </c>
      <c r="B493" s="39" t="s">
        <v>227</v>
      </c>
      <c r="C493" s="39" t="s">
        <v>488</v>
      </c>
      <c r="D493" s="39" t="s">
        <v>272</v>
      </c>
      <c r="E493" s="42">
        <v>329489</v>
      </c>
      <c r="F493" s="42">
        <v>0</v>
      </c>
      <c r="G493" s="80">
        <f t="shared" si="8"/>
        <v>0</v>
      </c>
    </row>
    <row r="494" spans="1:7" ht="15">
      <c r="A494" s="40" t="s">
        <v>489</v>
      </c>
      <c r="B494" s="39" t="s">
        <v>227</v>
      </c>
      <c r="C494" s="39" t="s">
        <v>488</v>
      </c>
      <c r="D494" s="39" t="s">
        <v>490</v>
      </c>
      <c r="E494" s="42">
        <v>329489</v>
      </c>
      <c r="F494" s="42">
        <v>0</v>
      </c>
      <c r="G494" s="80">
        <f t="shared" si="8"/>
        <v>0</v>
      </c>
    </row>
    <row r="495" spans="1:7" ht="30">
      <c r="A495" s="40" t="s">
        <v>522</v>
      </c>
      <c r="B495" s="39" t="s">
        <v>227</v>
      </c>
      <c r="C495" s="39" t="s">
        <v>523</v>
      </c>
      <c r="D495" s="39" t="s">
        <v>73</v>
      </c>
      <c r="E495" s="42">
        <v>577423.68</v>
      </c>
      <c r="F495" s="42">
        <v>513224</v>
      </c>
      <c r="G495" s="80">
        <f t="shared" si="8"/>
        <v>88.8817029464396</v>
      </c>
    </row>
    <row r="496" spans="1:7" ht="45">
      <c r="A496" s="40" t="s">
        <v>290</v>
      </c>
      <c r="B496" s="39" t="s">
        <v>227</v>
      </c>
      <c r="C496" s="39" t="s">
        <v>523</v>
      </c>
      <c r="D496" s="39" t="s">
        <v>269</v>
      </c>
      <c r="E496" s="42">
        <v>577423.68</v>
      </c>
      <c r="F496" s="42">
        <v>513224</v>
      </c>
      <c r="G496" s="80">
        <f t="shared" si="8"/>
        <v>88.8817029464396</v>
      </c>
    </row>
    <row r="497" spans="1:7" ht="45">
      <c r="A497" s="40" t="s">
        <v>291</v>
      </c>
      <c r="B497" s="39" t="s">
        <v>227</v>
      </c>
      <c r="C497" s="39" t="s">
        <v>523</v>
      </c>
      <c r="D497" s="39" t="s">
        <v>270</v>
      </c>
      <c r="E497" s="42">
        <v>577423.68</v>
      </c>
      <c r="F497" s="42">
        <v>513224</v>
      </c>
      <c r="G497" s="80">
        <f t="shared" si="8"/>
        <v>88.8817029464396</v>
      </c>
    </row>
    <row r="498" spans="1:7" ht="45">
      <c r="A498" s="40" t="s">
        <v>674</v>
      </c>
      <c r="B498" s="39" t="s">
        <v>227</v>
      </c>
      <c r="C498" s="39" t="s">
        <v>675</v>
      </c>
      <c r="D498" s="39" t="s">
        <v>73</v>
      </c>
      <c r="E498" s="42">
        <v>1797646.48</v>
      </c>
      <c r="F498" s="42">
        <v>1797646.48</v>
      </c>
      <c r="G498" s="80">
        <f t="shared" si="8"/>
        <v>100</v>
      </c>
    </row>
    <row r="499" spans="1:7" ht="30">
      <c r="A499" s="40" t="s">
        <v>308</v>
      </c>
      <c r="B499" s="39" t="s">
        <v>227</v>
      </c>
      <c r="C499" s="39" t="s">
        <v>675</v>
      </c>
      <c r="D499" s="39" t="s">
        <v>281</v>
      </c>
      <c r="E499" s="42">
        <v>1003596</v>
      </c>
      <c r="F499" s="42">
        <v>1003596</v>
      </c>
      <c r="G499" s="80">
        <f t="shared" si="8"/>
        <v>100</v>
      </c>
    </row>
    <row r="500" spans="1:7" ht="15">
      <c r="A500" s="40" t="s">
        <v>309</v>
      </c>
      <c r="B500" s="39" t="s">
        <v>227</v>
      </c>
      <c r="C500" s="39" t="s">
        <v>675</v>
      </c>
      <c r="D500" s="39" t="s">
        <v>280</v>
      </c>
      <c r="E500" s="42">
        <v>1003596</v>
      </c>
      <c r="F500" s="42">
        <v>1003596</v>
      </c>
      <c r="G500" s="80">
        <f t="shared" si="8"/>
        <v>100</v>
      </c>
    </row>
    <row r="501" spans="1:7" ht="15">
      <c r="A501" s="40" t="s">
        <v>288</v>
      </c>
      <c r="B501" s="39" t="s">
        <v>227</v>
      </c>
      <c r="C501" s="39" t="s">
        <v>675</v>
      </c>
      <c r="D501" s="39" t="s">
        <v>272</v>
      </c>
      <c r="E501" s="42">
        <v>794050.48</v>
      </c>
      <c r="F501" s="42">
        <v>794050.48</v>
      </c>
      <c r="G501" s="80">
        <f t="shared" si="8"/>
        <v>100</v>
      </c>
    </row>
    <row r="502" spans="1:7" ht="15">
      <c r="A502" s="40" t="s">
        <v>289</v>
      </c>
      <c r="B502" s="39" t="s">
        <v>227</v>
      </c>
      <c r="C502" s="39" t="s">
        <v>675</v>
      </c>
      <c r="D502" s="39" t="s">
        <v>273</v>
      </c>
      <c r="E502" s="42">
        <v>794050.48</v>
      </c>
      <c r="F502" s="42">
        <v>794050.48</v>
      </c>
      <c r="G502" s="80">
        <f t="shared" si="8"/>
        <v>100</v>
      </c>
    </row>
    <row r="503" spans="1:7" ht="30">
      <c r="A503" s="40" t="s">
        <v>692</v>
      </c>
      <c r="B503" s="39" t="s">
        <v>227</v>
      </c>
      <c r="C503" s="39" t="s">
        <v>693</v>
      </c>
      <c r="D503" s="39" t="s">
        <v>73</v>
      </c>
      <c r="E503" s="42">
        <v>437579.39</v>
      </c>
      <c r="F503" s="42">
        <v>437579.39</v>
      </c>
      <c r="G503" s="80">
        <f t="shared" si="8"/>
        <v>100</v>
      </c>
    </row>
    <row r="504" spans="1:7" ht="15">
      <c r="A504" s="40" t="s">
        <v>288</v>
      </c>
      <c r="B504" s="39" t="s">
        <v>227</v>
      </c>
      <c r="C504" s="39" t="s">
        <v>693</v>
      </c>
      <c r="D504" s="39" t="s">
        <v>272</v>
      </c>
      <c r="E504" s="42">
        <v>437579.39</v>
      </c>
      <c r="F504" s="42">
        <v>437579.39</v>
      </c>
      <c r="G504" s="80">
        <f t="shared" si="8"/>
        <v>100</v>
      </c>
    </row>
    <row r="505" spans="1:7" ht="60">
      <c r="A505" s="40" t="s">
        <v>307</v>
      </c>
      <c r="B505" s="39" t="s">
        <v>227</v>
      </c>
      <c r="C505" s="39" t="s">
        <v>693</v>
      </c>
      <c r="D505" s="39" t="s">
        <v>170</v>
      </c>
      <c r="E505" s="42">
        <v>437579.39</v>
      </c>
      <c r="F505" s="42">
        <v>437579.39</v>
      </c>
      <c r="G505" s="80">
        <f t="shared" si="8"/>
        <v>100</v>
      </c>
    </row>
    <row r="506" spans="1:7" ht="37.5">
      <c r="A506" s="98" t="s">
        <v>640</v>
      </c>
      <c r="B506" s="41" t="s">
        <v>228</v>
      </c>
      <c r="C506" s="39" t="s">
        <v>457</v>
      </c>
      <c r="D506" s="39" t="s">
        <v>73</v>
      </c>
      <c r="E506" s="42">
        <v>117180</v>
      </c>
      <c r="F506" s="42">
        <v>117180</v>
      </c>
      <c r="G506" s="80">
        <f t="shared" si="8"/>
        <v>100</v>
      </c>
    </row>
    <row r="507" spans="1:7" ht="45">
      <c r="A507" s="40" t="s">
        <v>655</v>
      </c>
      <c r="B507" s="39" t="s">
        <v>228</v>
      </c>
      <c r="C507" s="39" t="s">
        <v>656</v>
      </c>
      <c r="D507" s="39" t="s">
        <v>73</v>
      </c>
      <c r="E507" s="42">
        <v>117180</v>
      </c>
      <c r="F507" s="42">
        <v>117180</v>
      </c>
      <c r="G507" s="80">
        <f t="shared" si="8"/>
        <v>100</v>
      </c>
    </row>
    <row r="508" spans="1:7" ht="75">
      <c r="A508" s="40" t="s">
        <v>301</v>
      </c>
      <c r="B508" s="39" t="s">
        <v>228</v>
      </c>
      <c r="C508" s="39" t="s">
        <v>656</v>
      </c>
      <c r="D508" s="39" t="s">
        <v>267</v>
      </c>
      <c r="E508" s="42">
        <v>117180</v>
      </c>
      <c r="F508" s="42">
        <v>117180</v>
      </c>
      <c r="G508" s="80">
        <f t="shared" si="8"/>
        <v>100</v>
      </c>
    </row>
    <row r="509" spans="1:7" ht="30">
      <c r="A509" s="40" t="s">
        <v>302</v>
      </c>
      <c r="B509" s="39" t="s">
        <v>228</v>
      </c>
      <c r="C509" s="39" t="s">
        <v>656</v>
      </c>
      <c r="D509" s="39" t="s">
        <v>268</v>
      </c>
      <c r="E509" s="42">
        <v>117180</v>
      </c>
      <c r="F509" s="42">
        <v>117180</v>
      </c>
      <c r="G509" s="80">
        <f t="shared" si="8"/>
        <v>100</v>
      </c>
    </row>
    <row r="510" spans="1:7" ht="15">
      <c r="A510" s="154" t="s">
        <v>594</v>
      </c>
      <c r="B510" s="155"/>
      <c r="C510" s="155"/>
      <c r="D510" s="155"/>
      <c r="E510" s="82">
        <v>1435859920.52</v>
      </c>
      <c r="F510" s="82">
        <v>1394350368.78</v>
      </c>
      <c r="G510" s="81">
        <f t="shared" si="8"/>
        <v>97.10908068769221</v>
      </c>
    </row>
    <row r="511" spans="1:7" ht="15">
      <c r="A511" s="87"/>
      <c r="B511" s="88"/>
      <c r="C511" s="88"/>
      <c r="D511" s="88"/>
      <c r="E511" s="89"/>
      <c r="F511" s="89"/>
      <c r="G511" s="90"/>
    </row>
    <row r="512" spans="1:7" ht="15">
      <c r="A512" s="160"/>
      <c r="B512" s="160"/>
      <c r="C512" s="160"/>
      <c r="D512" s="160"/>
      <c r="E512" s="91"/>
      <c r="F512" s="91"/>
      <c r="G512" s="92"/>
    </row>
  </sheetData>
  <sheetProtection/>
  <mergeCells count="20">
    <mergeCell ref="A3:M3"/>
    <mergeCell ref="A11:A12"/>
    <mergeCell ref="B11:D12"/>
    <mergeCell ref="E11:E12"/>
    <mergeCell ref="B367:D367"/>
    <mergeCell ref="A512:D512"/>
    <mergeCell ref="E5:G5"/>
    <mergeCell ref="E6:G6"/>
    <mergeCell ref="E7:G7"/>
    <mergeCell ref="A9:G9"/>
    <mergeCell ref="E1:G1"/>
    <mergeCell ref="B383:D383"/>
    <mergeCell ref="B388:D388"/>
    <mergeCell ref="B412:D412"/>
    <mergeCell ref="A510:D510"/>
    <mergeCell ref="F11:F12"/>
    <mergeCell ref="G11:G12"/>
    <mergeCell ref="B13:D13"/>
    <mergeCell ref="B130:D130"/>
    <mergeCell ref="B257:D257"/>
  </mergeCells>
  <printOptions/>
  <pageMargins left="0.7480314960629921" right="0.35433070866141736" top="0.1968503937007874" bottom="0.1968503937007874" header="0" footer="0"/>
  <pageSetup fitToHeight="0" fitToWidth="1" horizontalDpi="600" verticalDpi="600" orientation="portrait" paperSize="9" scale="75" r:id="rId1"/>
  <rowBreaks count="2" manualBreakCount="2">
    <brk id="155" max="7" man="1"/>
    <brk id="1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G25" sqref="G25"/>
    </sheetView>
  </sheetViews>
  <sheetFormatPr defaultColWidth="9.140625" defaultRowHeight="15"/>
  <cols>
    <col min="1" max="1" width="53.7109375" style="0" customWidth="1"/>
    <col min="2" max="2" width="23.8515625" style="0" customWidth="1"/>
    <col min="3" max="3" width="19.57421875" style="0" customWidth="1"/>
    <col min="4" max="4" width="19.421875" style="0" customWidth="1"/>
    <col min="5" max="5" width="16.421875" style="0" customWidth="1"/>
  </cols>
  <sheetData>
    <row r="1" spans="1:5" ht="15">
      <c r="A1" s="18"/>
      <c r="B1" s="18"/>
      <c r="C1" s="18"/>
      <c r="D1" s="161" t="s">
        <v>466</v>
      </c>
      <c r="E1" s="161"/>
    </row>
    <row r="2" spans="1:5" ht="15">
      <c r="A2" s="18"/>
      <c r="B2" s="18"/>
      <c r="C2" s="99"/>
      <c r="D2" s="99" t="s">
        <v>282</v>
      </c>
      <c r="E2" s="99"/>
    </row>
    <row r="3" spans="1:5" ht="15">
      <c r="A3" s="18"/>
      <c r="B3" s="18"/>
      <c r="C3" s="18"/>
      <c r="D3" s="161" t="s">
        <v>265</v>
      </c>
      <c r="E3" s="161"/>
    </row>
    <row r="4" spans="1:5" ht="15">
      <c r="A4" s="18"/>
      <c r="B4" s="18"/>
      <c r="C4" s="18"/>
      <c r="D4" s="161" t="s">
        <v>649</v>
      </c>
      <c r="E4" s="161"/>
    </row>
    <row r="5" spans="1:5" ht="15">
      <c r="A5" s="18"/>
      <c r="B5" s="18"/>
      <c r="C5" s="18"/>
      <c r="D5" s="19"/>
      <c r="E5" s="19"/>
    </row>
    <row r="6" spans="1:5" ht="15">
      <c r="A6" s="18"/>
      <c r="B6" s="18"/>
      <c r="C6" s="18"/>
      <c r="D6" s="19"/>
      <c r="E6" s="19"/>
    </row>
    <row r="7" spans="1:5" ht="34.5" customHeight="1">
      <c r="A7" s="162" t="s">
        <v>782</v>
      </c>
      <c r="B7" s="162"/>
      <c r="C7" s="162"/>
      <c r="D7" s="162"/>
      <c r="E7" s="162"/>
    </row>
    <row r="8" spans="1:5" ht="15.75">
      <c r="A8" s="22"/>
      <c r="B8" s="22"/>
      <c r="C8" s="22"/>
      <c r="D8" s="22"/>
      <c r="E8" s="22"/>
    </row>
    <row r="9" spans="1:5" ht="116.25" customHeight="1">
      <c r="A9" s="61" t="s">
        <v>74</v>
      </c>
      <c r="B9" s="61" t="s">
        <v>230</v>
      </c>
      <c r="C9" s="61" t="s">
        <v>783</v>
      </c>
      <c r="D9" s="61" t="s">
        <v>784</v>
      </c>
      <c r="E9" s="61" t="s">
        <v>218</v>
      </c>
    </row>
    <row r="10" spans="1:5" ht="15.75">
      <c r="A10" s="48" t="s">
        <v>235</v>
      </c>
      <c r="B10" s="49" t="s">
        <v>0</v>
      </c>
      <c r="C10" s="50">
        <v>16298095.06</v>
      </c>
      <c r="D10" s="50">
        <v>-23657171.41</v>
      </c>
      <c r="E10" s="51"/>
    </row>
    <row r="11" spans="1:5" ht="15.75">
      <c r="A11" s="52" t="s">
        <v>236</v>
      </c>
      <c r="B11" s="53"/>
      <c r="C11" s="53"/>
      <c r="D11" s="54"/>
      <c r="E11" s="51"/>
    </row>
    <row r="12" spans="1:5" ht="15.75">
      <c r="A12" s="58" t="s">
        <v>237</v>
      </c>
      <c r="B12" s="59" t="s">
        <v>0</v>
      </c>
      <c r="C12" s="57">
        <v>-1000000</v>
      </c>
      <c r="D12" s="57">
        <v>-1000000</v>
      </c>
      <c r="E12" s="51">
        <f aca="true" t="shared" si="0" ref="E12:E30">D12/C12*100</f>
        <v>100</v>
      </c>
    </row>
    <row r="13" spans="1:5" ht="15.75">
      <c r="A13" s="60" t="s">
        <v>231</v>
      </c>
      <c r="B13" s="53"/>
      <c r="C13" s="53"/>
      <c r="D13" s="53"/>
      <c r="E13" s="51"/>
    </row>
    <row r="14" spans="1:5" ht="30">
      <c r="A14" s="55" t="s">
        <v>238</v>
      </c>
      <c r="B14" s="56" t="s">
        <v>253</v>
      </c>
      <c r="C14" s="57">
        <v>-1000000</v>
      </c>
      <c r="D14" s="57">
        <v>-1000000</v>
      </c>
      <c r="E14" s="51">
        <f t="shared" si="0"/>
        <v>100</v>
      </c>
    </row>
    <row r="15" spans="1:5" ht="30">
      <c r="A15" s="55" t="s">
        <v>239</v>
      </c>
      <c r="B15" s="56" t="s">
        <v>254</v>
      </c>
      <c r="C15" s="57">
        <v>60714500</v>
      </c>
      <c r="D15" s="57">
        <v>60714500</v>
      </c>
      <c r="E15" s="51">
        <f t="shared" si="0"/>
        <v>100</v>
      </c>
    </row>
    <row r="16" spans="1:5" ht="45">
      <c r="A16" s="55" t="s">
        <v>240</v>
      </c>
      <c r="B16" s="56" t="s">
        <v>255</v>
      </c>
      <c r="C16" s="57">
        <v>60714500</v>
      </c>
      <c r="D16" s="57">
        <v>60714500</v>
      </c>
      <c r="E16" s="51">
        <f t="shared" si="0"/>
        <v>100</v>
      </c>
    </row>
    <row r="17" spans="1:5" ht="30">
      <c r="A17" s="55" t="s">
        <v>241</v>
      </c>
      <c r="B17" s="56" t="s">
        <v>256</v>
      </c>
      <c r="C17" s="57">
        <v>-61714500</v>
      </c>
      <c r="D17" s="57">
        <v>-61714500</v>
      </c>
      <c r="E17" s="51">
        <f t="shared" si="0"/>
        <v>100</v>
      </c>
    </row>
    <row r="18" spans="1:5" ht="45">
      <c r="A18" s="55" t="s">
        <v>242</v>
      </c>
      <c r="B18" s="56" t="s">
        <v>257</v>
      </c>
      <c r="C18" s="57">
        <v>-61714500</v>
      </c>
      <c r="D18" s="57">
        <v>-61714500</v>
      </c>
      <c r="E18" s="51">
        <f t="shared" si="0"/>
        <v>100</v>
      </c>
    </row>
    <row r="19" spans="1:5" ht="15.75">
      <c r="A19" s="55" t="s">
        <v>785</v>
      </c>
      <c r="B19" s="59" t="s">
        <v>0</v>
      </c>
      <c r="C19" s="57"/>
      <c r="D19" s="57"/>
      <c r="E19" s="51"/>
    </row>
    <row r="20" spans="1:5" ht="15.75">
      <c r="A20" s="58" t="s">
        <v>243</v>
      </c>
      <c r="B20" s="59" t="s">
        <v>0</v>
      </c>
      <c r="C20" s="57">
        <v>17298095.06</v>
      </c>
      <c r="D20" s="57">
        <v>-22657171.41</v>
      </c>
      <c r="E20" s="51">
        <f t="shared" si="0"/>
        <v>-130.980731296779</v>
      </c>
    </row>
    <row r="21" spans="1:5" ht="30">
      <c r="A21" s="55" t="s">
        <v>244</v>
      </c>
      <c r="B21" s="56" t="s">
        <v>258</v>
      </c>
      <c r="C21" s="57">
        <v>17298095.06</v>
      </c>
      <c r="D21" s="57">
        <v>-22657171.41</v>
      </c>
      <c r="E21" s="51">
        <f t="shared" si="0"/>
        <v>-130.980731296779</v>
      </c>
    </row>
    <row r="22" spans="1:5" ht="15.75">
      <c r="A22" s="58" t="s">
        <v>245</v>
      </c>
      <c r="B22" s="59" t="s">
        <v>0</v>
      </c>
      <c r="C22" s="57">
        <v>-1480276325.46</v>
      </c>
      <c r="D22" s="57">
        <v>-1478722040.19</v>
      </c>
      <c r="E22" s="51">
        <f t="shared" si="0"/>
        <v>99.8950003291097</v>
      </c>
    </row>
    <row r="23" spans="1:5" ht="15.75">
      <c r="A23" s="58" t="s">
        <v>786</v>
      </c>
      <c r="B23" s="59" t="s">
        <v>787</v>
      </c>
      <c r="C23" s="57">
        <v>-1480276325.46</v>
      </c>
      <c r="D23" s="57">
        <v>-1478722040.19</v>
      </c>
      <c r="E23" s="51">
        <f t="shared" si="0"/>
        <v>99.8950003291097</v>
      </c>
    </row>
    <row r="24" spans="1:5" ht="15.75">
      <c r="A24" s="58" t="s">
        <v>788</v>
      </c>
      <c r="B24" s="59" t="s">
        <v>259</v>
      </c>
      <c r="C24" s="57">
        <v>-1480276325.46</v>
      </c>
      <c r="D24" s="57">
        <v>-1478722040.19</v>
      </c>
      <c r="E24" s="51">
        <f t="shared" si="0"/>
        <v>99.8950003291097</v>
      </c>
    </row>
    <row r="25" spans="1:5" ht="30">
      <c r="A25" s="58" t="s">
        <v>789</v>
      </c>
      <c r="B25" s="59" t="s">
        <v>260</v>
      </c>
      <c r="C25" s="57">
        <v>-1480276325.46</v>
      </c>
      <c r="D25" s="57">
        <v>-1478722040.19</v>
      </c>
      <c r="E25" s="51">
        <f t="shared" si="0"/>
        <v>99.8950003291097</v>
      </c>
    </row>
    <row r="26" spans="1:5" ht="30">
      <c r="A26" s="58" t="s">
        <v>790</v>
      </c>
      <c r="B26" s="59" t="s">
        <v>261</v>
      </c>
      <c r="C26" s="57">
        <v>-1480276325.46</v>
      </c>
      <c r="D26" s="57">
        <v>-1478722040.19</v>
      </c>
      <c r="E26" s="51">
        <f t="shared" si="0"/>
        <v>99.8950003291097</v>
      </c>
    </row>
    <row r="27" spans="1:5" ht="15.75">
      <c r="A27" s="58" t="s">
        <v>246</v>
      </c>
      <c r="B27" s="59" t="s">
        <v>0</v>
      </c>
      <c r="C27" s="57">
        <v>1497574420.52</v>
      </c>
      <c r="D27" s="57">
        <v>1456064868.78</v>
      </c>
      <c r="E27" s="51">
        <f t="shared" si="0"/>
        <v>97.22821442652668</v>
      </c>
    </row>
    <row r="28" spans="1:5" ht="15.75">
      <c r="A28" s="58" t="s">
        <v>791</v>
      </c>
      <c r="B28" s="59" t="s">
        <v>792</v>
      </c>
      <c r="C28" s="57">
        <v>1497574420.52</v>
      </c>
      <c r="D28" s="57">
        <v>1456064868.78</v>
      </c>
      <c r="E28" s="51">
        <f t="shared" si="0"/>
        <v>97.22821442652668</v>
      </c>
    </row>
    <row r="29" spans="1:5" ht="15.75">
      <c r="A29" s="55" t="s">
        <v>247</v>
      </c>
      <c r="B29" s="56" t="s">
        <v>262</v>
      </c>
      <c r="C29" s="57">
        <v>1497574420.52</v>
      </c>
      <c r="D29" s="57">
        <v>1456064868.78</v>
      </c>
      <c r="E29" s="51">
        <f t="shared" si="0"/>
        <v>97.22821442652668</v>
      </c>
    </row>
    <row r="30" spans="1:5" ht="30">
      <c r="A30" s="55" t="s">
        <v>248</v>
      </c>
      <c r="B30" s="56" t="s">
        <v>263</v>
      </c>
      <c r="C30" s="57">
        <v>1497574420.52</v>
      </c>
      <c r="D30" s="57">
        <v>1456064868.78</v>
      </c>
      <c r="E30" s="51">
        <f t="shared" si="0"/>
        <v>97.22821442652668</v>
      </c>
    </row>
    <row r="31" spans="1:5" ht="30">
      <c r="A31" s="55" t="s">
        <v>249</v>
      </c>
      <c r="B31" s="56" t="s">
        <v>264</v>
      </c>
      <c r="C31" s="57">
        <v>1497574420.52</v>
      </c>
      <c r="D31" s="57">
        <v>1456064868.78</v>
      </c>
      <c r="E31" s="51">
        <v>97.22821442652668</v>
      </c>
    </row>
  </sheetData>
  <sheetProtection/>
  <mergeCells count="4">
    <mergeCell ref="D1:E1"/>
    <mergeCell ref="D3:E3"/>
    <mergeCell ref="D4:E4"/>
    <mergeCell ref="A7:E7"/>
  </mergeCells>
  <printOptions/>
  <pageMargins left="0.5118110236220472" right="0.31496062992125984" top="0.15748031496062992" bottom="0.15748031496062992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Шкуропеко</dc:creator>
  <cp:keywords/>
  <dc:description/>
  <cp:lastModifiedBy>Мария Виниченко</cp:lastModifiedBy>
  <cp:lastPrinted>2020-03-19T08:04:53Z</cp:lastPrinted>
  <dcterms:created xsi:type="dcterms:W3CDTF">2016-07-12T08:32:24Z</dcterms:created>
  <dcterms:modified xsi:type="dcterms:W3CDTF">2020-03-19T08:13:12Z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C:\Users\Шкуропеко\AppData\Local\Кейсистемс\Свод-Смарт\ReportManager\sv_0503317g_20160101__win_1_2.xlsx</vt:lpwstr>
  </property>
</Properties>
</file>