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55" windowWidth="18195" windowHeight="10080" activeTab="3"/>
  </bookViews>
  <sheets>
    <sheet name="доходы" sheetId="1" r:id="rId1"/>
    <sheet name="прил 2" sheetId="2" r:id="rId2"/>
    <sheet name="прил 3" sheetId="3" r:id="rId3"/>
    <sheet name="прил 4" sheetId="4" r:id="rId4"/>
    <sheet name="прил 5" sheetId="5" r:id="rId5"/>
  </sheets>
  <definedNames>
    <definedName name="_xlnm._FilterDatabase" localSheetId="0" hidden="1">'доходы'!$A$7:$E$170</definedName>
    <definedName name="_xlnm._FilterDatabase" localSheetId="1" hidden="1">'прил 2'!$A$10:$D$550</definedName>
    <definedName name="_xlnm._FilterDatabase" localSheetId="2" hidden="1">'прил 3'!$A$9:$E$593</definedName>
    <definedName name="_xlnm._FilterDatabase" localSheetId="3" hidden="1">'прил 4'!$A$9:$K$625</definedName>
    <definedName name="_xlnm.Print_Titles" localSheetId="0">'доходы'!$5:$7</definedName>
    <definedName name="_xlnm.Print_Titles" localSheetId="1">'прил 2'!$10:$11</definedName>
    <definedName name="_xlnm.Print_Titles" localSheetId="2">'прил 3'!$9:$10</definedName>
    <definedName name="_xlnm.Print_Titles" localSheetId="4">'прил 5'!$9:$9</definedName>
    <definedName name="_xlnm.Print_Area" localSheetId="0">'доходы'!$A$1:$E$174</definedName>
    <definedName name="_xlnm.Print_Area" localSheetId="1">'прил 2'!$A$1:$H$557</definedName>
    <definedName name="_xlnm.Print_Area" localSheetId="2">'прил 3'!$A$1:$I$594</definedName>
    <definedName name="_xlnm.Print_Area" localSheetId="3">'прил 4'!$A$1:$K$630</definedName>
    <definedName name="_xlnm.Print_Area" localSheetId="4">'прил 5'!$A$1:$F$31</definedName>
  </definedNames>
  <calcPr fullCalcOnLoad="1"/>
</workbook>
</file>

<file path=xl/sharedStrings.xml><?xml version="1.0" encoding="utf-8"?>
<sst xmlns="http://schemas.openxmlformats.org/spreadsheetml/2006/main" count="8908" uniqueCount="1046">
  <si>
    <t>Код бюджетной классификации Российской Федерации</t>
  </si>
  <si>
    <t>Наименование доходов</t>
  </si>
  <si>
    <t>Процент исполнения к прогнозным параметрам доходов</t>
  </si>
  <si>
    <t>ВСЕГО: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</si>
  <si>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</si>
  <si>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</si>
  <si>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</si>
  <si>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</si>
  <si>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</si>
  <si>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</si>
  <si>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</si>
  <si>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</si>
  <si>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</si>
  <si>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</si>
  <si>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</si>
  <si>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</si>
  <si>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</si>
  <si>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</si>
  <si>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сельскохозяйственный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</si>
  <si>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</si>
  <si>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</si>
  <si>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</si>
  <si>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</si>
  <si>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</si>
  <si>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</si>
  <si>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</si>
  <si>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</si>
  <si>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</si>
  <si>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</si>
  <si>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</si>
  <si>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 &lt;7&gt;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</si>
  <si>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</si>
  <si>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</si>
  <si>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Плата за размещение отходов производства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</si>
  <si>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</si>
  <si>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</si>
  <si>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</si>
  <si>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субъектов Российской Федерации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</si>
  <si>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</si>
  <si>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</si>
  <si>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</si>
  <si>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</si>
  <si>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</si>
  <si>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</si>
  <si>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</si>
  <si>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</si>
  <si>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</si>
  <si>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</si>
  <si>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</si>
  <si>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</si>
  <si>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на реализацию мероприятий по обеспечению жильем молодых семей</t>
  </si>
  <si>
    <t>Субсидия бюджетам на поддержку отрасли культуры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</si>
  <si>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</si>
  <si>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</si>
  <si>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</si>
  <si>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</si>
  <si>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Иные межбюджетные трансферты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</si>
  <si>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</si>
  <si>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</si>
  <si>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 xml:space="preserve"> 000 1000000000 0000 000</t>
  </si>
  <si>
    <t xml:space="preserve"> 000 1010000000 0000 000</t>
  </si>
  <si>
    <t xml:space="preserve"> 000 1010200001 0000 110</t>
  </si>
  <si>
    <t xml:space="preserve"> 000 1010201001 0000 110</t>
  </si>
  <si>
    <t xml:space="preserve"> 000 1010202001 0000 110</t>
  </si>
  <si>
    <t xml:space="preserve"> 000 1010203001 0000 110</t>
  </si>
  <si>
    <t xml:space="preserve"> 000 1010204001 0000 110</t>
  </si>
  <si>
    <t xml:space="preserve"> 000 1030000000 0000 000</t>
  </si>
  <si>
    <t xml:space="preserve"> 000 1030200001 0000 110</t>
  </si>
  <si>
    <t xml:space="preserve"> 000 1030223001 0000 110</t>
  </si>
  <si>
    <t xml:space="preserve"> 000 1030224001 0000 110</t>
  </si>
  <si>
    <t xml:space="preserve"> 000 1030225001 0000 110</t>
  </si>
  <si>
    <t xml:space="preserve"> 000 1030226001 0000 110</t>
  </si>
  <si>
    <t xml:space="preserve"> 000 1050000000 0000 000</t>
  </si>
  <si>
    <t xml:space="preserve"> 000 1050300001 0000 110</t>
  </si>
  <si>
    <t xml:space="preserve"> 000 1080000000 0000 000</t>
  </si>
  <si>
    <t xml:space="preserve"> 000 1110000000 0000 000</t>
  </si>
  <si>
    <t xml:space="preserve"> 000 1110500000 0000 120</t>
  </si>
  <si>
    <t xml:space="preserve"> 000 1110502000 0000 120</t>
  </si>
  <si>
    <t xml:space="preserve"> 000 1110503000 0000 120</t>
  </si>
  <si>
    <t xml:space="preserve"> 000 1110700000 0000 120</t>
  </si>
  <si>
    <t xml:space="preserve"> 000 1110701000 0000 120</t>
  </si>
  <si>
    <t xml:space="preserve"> 000 1110900000 0000 120</t>
  </si>
  <si>
    <t xml:space="preserve"> 000 1110904000 0000 120</t>
  </si>
  <si>
    <t xml:space="preserve"> 000 1120000000 0000 000</t>
  </si>
  <si>
    <t xml:space="preserve"> 000 1120100001 0000 120</t>
  </si>
  <si>
    <t xml:space="preserve"> 000 1120101001 0000 120</t>
  </si>
  <si>
    <t xml:space="preserve"> 000 1120103001 0000 120</t>
  </si>
  <si>
    <t xml:space="preserve"> 000 1120104001 0000 120</t>
  </si>
  <si>
    <t xml:space="preserve"> 000 1120104101 0000 120</t>
  </si>
  <si>
    <t xml:space="preserve"> 000 1130000000 0000 000</t>
  </si>
  <si>
    <t xml:space="preserve"> 000 1130200000 0000 130</t>
  </si>
  <si>
    <t xml:space="preserve"> 000 1130299000 0000 130</t>
  </si>
  <si>
    <t xml:space="preserve"> 000 1140000000 0000 000</t>
  </si>
  <si>
    <t xml:space="preserve"> 000 1140600000 0000 430</t>
  </si>
  <si>
    <t xml:space="preserve"> 000 1140602000 0000 430</t>
  </si>
  <si>
    <t xml:space="preserve"> 000 1160000000 0000 000</t>
  </si>
  <si>
    <t xml:space="preserve"> 000 1170000000 0000 000</t>
  </si>
  <si>
    <t xml:space="preserve"> 000 1170100000 0000 180</t>
  </si>
  <si>
    <t xml:space="preserve"> 000 2000000000 0000 000</t>
  </si>
  <si>
    <t xml:space="preserve"> 000 2020000000 0000 000</t>
  </si>
  <si>
    <t xml:space="preserve"> 000 2180000000 0000 000</t>
  </si>
  <si>
    <t xml:space="preserve"> 000 2190000000 0000 000</t>
  </si>
  <si>
    <t>(в рублях)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</si>
  <si>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</si>
  <si>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Дотации бюджетам на поддержку мер по обеспечению сбалансированности бюджетов</t>
  </si>
  <si>
    <t xml:space="preserve"> 000 1050400002 0000 110</t>
  </si>
  <si>
    <t xml:space="preserve"> 000 1050301001 0000 110</t>
  </si>
  <si>
    <t xml:space="preserve"> 000 1050200002 0000 110</t>
  </si>
  <si>
    <t xml:space="preserve"> 000 1050201002 0000 110</t>
  </si>
  <si>
    <t xml:space="preserve"> 000 1050202002 0000 110</t>
  </si>
  <si>
    <t xml:space="preserve"> 000 1050402002 0000 110</t>
  </si>
  <si>
    <t>000 1080300001 0000 110</t>
  </si>
  <si>
    <t>000 1080301001 0000 110</t>
  </si>
  <si>
    <t xml:space="preserve"> 000 1030223101 0000 110</t>
  </si>
  <si>
    <t xml:space="preserve"> 000 1030224101 0000 110</t>
  </si>
  <si>
    <t xml:space="preserve"> 000 1030225101 0000 110</t>
  </si>
  <si>
    <t xml:space="preserve"> 000 1030226101 0000 110</t>
  </si>
  <si>
    <t xml:space="preserve"> 000 1110501000 0000 120</t>
  </si>
  <si>
    <t xml:space="preserve"> 000 1110501305 0000 120</t>
  </si>
  <si>
    <t>000 1110502505 0000 120</t>
  </si>
  <si>
    <t xml:space="preserve"> 000 1110503505 0000 120</t>
  </si>
  <si>
    <t xml:space="preserve"> 000 1110701505 0000 120</t>
  </si>
  <si>
    <t xml:space="preserve"> 000 1110904505 0000 120</t>
  </si>
  <si>
    <t xml:space="preserve"> 000 1130299505 0000 130</t>
  </si>
  <si>
    <t xml:space="preserve"> 000 1140601000 0000 430</t>
  </si>
  <si>
    <t xml:space="preserve"> 000 1140601305 0000 430</t>
  </si>
  <si>
    <t xml:space="preserve"> 000 1140602505 0000 430</t>
  </si>
  <si>
    <t xml:space="preserve"> 000 1170105005 0000 180</t>
  </si>
  <si>
    <t xml:space="preserve"> 000 2021000000 0000 150</t>
  </si>
  <si>
    <t xml:space="preserve"> 000 2021500100 0000 150</t>
  </si>
  <si>
    <t xml:space="preserve"> 000 2021500105 0000 150</t>
  </si>
  <si>
    <t>000 2021500200 0000 150</t>
  </si>
  <si>
    <t>000 2021500205 0000 150</t>
  </si>
  <si>
    <t xml:space="preserve"> 000 2022000000 0000 150</t>
  </si>
  <si>
    <t xml:space="preserve"> 000 2022007700 0000 150</t>
  </si>
  <si>
    <t xml:space="preserve"> 000 2022007705 0000 150</t>
  </si>
  <si>
    <t xml:space="preserve"> 000 2022021600 0000 150</t>
  </si>
  <si>
    <t xml:space="preserve"> 000 2022021605 0000 150</t>
  </si>
  <si>
    <t xml:space="preserve"> 000 2022549705 0000 150</t>
  </si>
  <si>
    <t xml:space="preserve"> 000 2022549700 0000 150</t>
  </si>
  <si>
    <t xml:space="preserve"> 000 2022551900 0000 150</t>
  </si>
  <si>
    <t xml:space="preserve"> 000 2022551905 0000 150</t>
  </si>
  <si>
    <t>000 2022999900 0000 150</t>
  </si>
  <si>
    <t>000 2022999905 0000 150</t>
  </si>
  <si>
    <t xml:space="preserve"> 000 2023000000 0000 150</t>
  </si>
  <si>
    <t xml:space="preserve"> 000 2023002400 0000 150</t>
  </si>
  <si>
    <t xml:space="preserve"> 000 2023002405 0000 150</t>
  </si>
  <si>
    <t xml:space="preserve"> 000 2023002900 0000 150</t>
  </si>
  <si>
    <t xml:space="preserve"> 000 2023002905 0000 150</t>
  </si>
  <si>
    <t xml:space="preserve"> 000 2023508200 0000 150</t>
  </si>
  <si>
    <t xml:space="preserve"> 000 2023508205 0000 150</t>
  </si>
  <si>
    <t xml:space="preserve"> 000 2023511800 0000 150</t>
  </si>
  <si>
    <t xml:space="preserve"> 000 2023511805 0000 150</t>
  </si>
  <si>
    <t xml:space="preserve"> 000 2023512000 0000 150</t>
  </si>
  <si>
    <t xml:space="preserve"> 000 2023512005 0000 150</t>
  </si>
  <si>
    <t xml:space="preserve"> 000 2023526000 0000 150</t>
  </si>
  <si>
    <t xml:space="preserve"> 000 2023526005 0000 150</t>
  </si>
  <si>
    <t xml:space="preserve"> 000 2024000000 0000 150</t>
  </si>
  <si>
    <t>000 2024001400 0000 150</t>
  </si>
  <si>
    <t>000 2024001405 0000 150</t>
  </si>
  <si>
    <t xml:space="preserve"> 000 2024539300 0000 150</t>
  </si>
  <si>
    <t xml:space="preserve"> 000 2024539305 0000 150</t>
  </si>
  <si>
    <t xml:space="preserve"> 000 2180000000 0000 150</t>
  </si>
  <si>
    <t xml:space="preserve"> 000 2180000005 0000 150</t>
  </si>
  <si>
    <t xml:space="preserve"> 000 2186001005 0000 150</t>
  </si>
  <si>
    <t xml:space="preserve"> 000 2190000005 0000 150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</si>
  <si>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</si>
  <si>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</si>
  <si>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</si>
  <si>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</si>
  <si>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</si>
  <si>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</si>
  <si>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</si>
  <si>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</si>
  <si>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</si>
  <si>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</si>
  <si>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</si>
  <si>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</si>
  <si>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</si>
  <si>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</si>
  <si>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</si>
  <si>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</si>
  <si>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</si>
  <si>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</si>
  <si>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</si>
  <si>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Невыясненные поступления, зачисляемые в бюджеты муниципальных районов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</si>
  <si>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</si>
  <si>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</si>
  <si>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</si>
  <si>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реализацию мероприятий по обеспечению жильем молодых семей</t>
  </si>
  <si>
    <t>Субсидия бюджетам муниципальных районов на поддержку отрасли культуры</t>
  </si>
  <si>
    <t>Прочие субсидии</t>
  </si>
  <si>
    <t>Прочие субсидии бюджетам муниципальных районов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</si>
  <si>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</si>
  <si>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</si>
  <si>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</si>
  <si>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</si>
  <si>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</si>
  <si>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</si>
  <si>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</si>
  <si>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</si>
  <si>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</si>
  <si>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</si>
  <si>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</si>
  <si>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</si>
  <si>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</si>
  <si>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</si>
  <si>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</si>
  <si>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</si>
  <si>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</si>
  <si>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</si>
  <si>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</si>
  <si>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Заместитель главы администрации,</t>
  </si>
  <si>
    <t>начальник финансового управления</t>
  </si>
  <si>
    <t>Воронцова С.Н.</t>
  </si>
  <si>
    <t>240</t>
  </si>
  <si>
    <t>901</t>
  </si>
  <si>
    <t>0</t>
  </si>
  <si>
    <t>70</t>
  </si>
  <si>
    <t>200</t>
  </si>
  <si>
    <t>810</t>
  </si>
  <si>
    <t>01</t>
  </si>
  <si>
    <t>800</t>
  </si>
  <si>
    <t>830</t>
  </si>
  <si>
    <t>83270</t>
  </si>
  <si>
    <t>Исполнение судебных актов</t>
  </si>
  <si>
    <t>Исполнение исковых требований на основании вступивших в силу судебных актов, обязательств бюджета</t>
  </si>
  <si>
    <t>83310</t>
  </si>
  <si>
    <t>00</t>
  </si>
  <si>
    <t>Мероприятия в сфере архитектуры и градостроительства</t>
  </si>
  <si>
    <t>870</t>
  </si>
  <si>
    <t>83030</t>
  </si>
  <si>
    <t>320</t>
  </si>
  <si>
    <t>300</t>
  </si>
  <si>
    <t>Резервный фонд администрации Брянского района</t>
  </si>
  <si>
    <t>81870</t>
  </si>
  <si>
    <t>Прочие мероприятия в области жилищно-коммунального хозяйства</t>
  </si>
  <si>
    <t>Администрация Брянского района</t>
  </si>
  <si>
    <t>80040</t>
  </si>
  <si>
    <t>368</t>
  </si>
  <si>
    <t>120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</si>
  <si>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</si>
  <si>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</si>
  <si>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Руководство и управление в сфере установленных функций органов местного самоуправления</t>
  </si>
  <si>
    <t>80030</t>
  </si>
  <si>
    <t>Обеспечение деятельности законодательного (представительного) органа муниципального образования</t>
  </si>
  <si>
    <t>80010</t>
  </si>
  <si>
    <t>Обеспечение деятельности главы муниципального образования</t>
  </si>
  <si>
    <t>Брянский районный Совет народных депутатов</t>
  </si>
  <si>
    <t>258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</si>
  <si>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</si>
  <si>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</si>
  <si>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</si>
  <si>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Обеспечение деятельности контрольно-счетного органа муниципального образования</t>
  </si>
  <si>
    <t>80050</t>
  </si>
  <si>
    <t>Контрольно-счетная палата Брянского района</t>
  </si>
  <si>
    <t>510</t>
  </si>
  <si>
    <t>83020</t>
  </si>
  <si>
    <t>102</t>
  </si>
  <si>
    <t>500</t>
  </si>
  <si>
    <t>Поддержка и реализация мероприятий по обеспечению сбалансированности бюджетов сельских поселений</t>
  </si>
  <si>
    <t>Финансовое управление администрации Брянского района</t>
  </si>
  <si>
    <t>Непрограммная деятельность</t>
  </si>
  <si>
    <t>80900</t>
  </si>
  <si>
    <t>111</t>
  </si>
  <si>
    <t>05</t>
  </si>
  <si>
    <t>11</t>
  </si>
  <si>
    <t>Рыночная оценка и регулирование отношений по муниципальной собственности</t>
  </si>
  <si>
    <t>Комитет по управлению муниципальным имуществом Брянского района</t>
  </si>
  <si>
    <t>Оценка имущества и регулирование отношений муниципальной собственности</t>
  </si>
  <si>
    <t>81830</t>
  </si>
  <si>
    <t>04</t>
  </si>
  <si>
    <t>Взносы на капитальный ремонт в Региональный фонд капитального ремонта МКД Брянской области</t>
  </si>
  <si>
    <t>Жилищно-коммунальное хозяйство</t>
  </si>
  <si>
    <t>850</t>
  </si>
  <si>
    <t>03</t>
  </si>
  <si>
    <t>Уплата налогов, сборов и иных платежей</t>
  </si>
  <si>
    <t>Иные бюджетные ассигнования</t>
  </si>
  <si>
    <t>Материально-техническое и финансовое обеспечение деятельности комитета</t>
  </si>
  <si>
    <t>80910</t>
  </si>
  <si>
    <t>02</t>
  </si>
  <si>
    <t>Формирования земельных участков для индивидуального жилищного строительства, оформление земельных участков под объектами недвижимости муниципальной собственности</t>
  </si>
  <si>
    <t>Мероприятия по землеустройству и землепользованию</t>
  </si>
  <si>
    <t>80920</t>
  </si>
  <si>
    <t>Расходы на оплату коммунальных услуг, охрану и содержание и ремонт зданий и сооружений, находящихся в муниципальной казне</t>
  </si>
  <si>
    <t>Проведение технической инвентаризации, изготовление кадастровых паспортов, признание прав в отношении имущества муниципальной собственности</t>
  </si>
  <si>
    <t>80070</t>
  </si>
  <si>
    <t>Оценка имущества, признание прав и регулирование отношений муниципальной собственности</t>
  </si>
  <si>
    <t>540</t>
  </si>
  <si>
    <t>53930</t>
  </si>
  <si>
    <t>R1</t>
  </si>
  <si>
    <t>08</t>
  </si>
  <si>
    <t>Межбюджетные трансферты</t>
  </si>
  <si>
    <t>Региональный проект "Дорожная сеть"</t>
  </si>
  <si>
    <t>S6160</t>
  </si>
  <si>
    <t>83730</t>
  </si>
  <si>
    <t>Реализация полномочий в сфере дорожной деятельности в отношении дорог общего пользования местного значения в соответствии с заключенными соглашениями</t>
  </si>
  <si>
    <t>Ремонт и содержание автомобильных дорог общего пользования местного значения по Брянскому району (в разрезе сельских поселений) для обеспечения сохранности и условий безопасности на них</t>
  </si>
  <si>
    <t>410</t>
  </si>
  <si>
    <t>400</t>
  </si>
  <si>
    <t>Финансирование объектов капитальных вложений муниципальной собственности (строительство автомобильных дорог)</t>
  </si>
  <si>
    <t>610</t>
  </si>
  <si>
    <t>81600</t>
  </si>
  <si>
    <t>600</t>
  </si>
  <si>
    <t>Строительство автомобильных дорог для населенных пунктов Брянского района</t>
  </si>
  <si>
    <t>Финансирование объектов капитальных вложений муниципальной собственности</t>
  </si>
  <si>
    <t>81680</t>
  </si>
  <si>
    <t>07</t>
  </si>
  <si>
    <t>Строительство систем газоснабжения для населенных пунктов Брянского района</t>
  </si>
  <si>
    <t>81120</t>
  </si>
  <si>
    <t>06</t>
  </si>
  <si>
    <t>Реализация отдельных мероприятий по профилактике безнадзорности и правонарушений несовершеннолетних</t>
  </si>
  <si>
    <t>S1270</t>
  </si>
  <si>
    <t>Строительство систем водоснабжения, водоотведения, очистки сточных вод для населенных пунктов Брянского района Брянской области</t>
  </si>
  <si>
    <t>S4240</t>
  </si>
  <si>
    <t>104</t>
  </si>
  <si>
    <t>80480</t>
  </si>
  <si>
    <t>Управление культуры, молодежной политики и спорта Брянского муниципального района</t>
  </si>
  <si>
    <t>Культурно-досуговые учреждения (расходы на содержание филиалов ЦКД)</t>
  </si>
  <si>
    <t>Субсидии бюджетным учреждениям</t>
  </si>
  <si>
    <t>Предоставление субсидий бюджетным, автономным учреждениям и иным некоммерческим организациям</t>
  </si>
  <si>
    <t>L5190</t>
  </si>
  <si>
    <t>30</t>
  </si>
  <si>
    <t>Субсидии на поддержку отрасли культуры</t>
  </si>
  <si>
    <t>80520</t>
  </si>
  <si>
    <t>22</t>
  </si>
  <si>
    <t>110</t>
  </si>
  <si>
    <t>Расходы на выплаты персоналу казенных учреждений</t>
  </si>
  <si>
    <t>Архивная служба</t>
  </si>
  <si>
    <t>80720</t>
  </si>
  <si>
    <t>21</t>
  </si>
  <si>
    <t>Учреждения, обеспечивающие оказание услуг в сфере физической культуры и спорта (методический кабинет)</t>
  </si>
  <si>
    <t>82300</t>
  </si>
  <si>
    <t>20</t>
  </si>
  <si>
    <t>Отдельные мероприятия по развитию спорта</t>
  </si>
  <si>
    <t>620</t>
  </si>
  <si>
    <t>80600</t>
  </si>
  <si>
    <t>19</t>
  </si>
  <si>
    <t>Спортивно-оздоровительные комплексы и центры</t>
  </si>
  <si>
    <t>82480</t>
  </si>
  <si>
    <t>18</t>
  </si>
  <si>
    <t>Мероприятия по организации и проведению работы, направленной на социальную поддержку и помощь ветеранам и гражданам пожилого возраста Брянского района</t>
  </si>
  <si>
    <t>14210</t>
  </si>
  <si>
    <t>16</t>
  </si>
  <si>
    <t>Социальное обеспечение и иные выплаты населению</t>
  </si>
  <si>
    <t>Предоставление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</si>
  <si>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15</t>
  </si>
  <si>
    <t>Учреждения, обеспечивающие оказание услуг в сфере культуры (централизованная бухгалтерия)</t>
  </si>
  <si>
    <t>14</t>
  </si>
  <si>
    <t>Учреждения, обеспечивающие оказание услуг в сфере культуры (методический кабинет)</t>
  </si>
  <si>
    <t>13</t>
  </si>
  <si>
    <t>82400</t>
  </si>
  <si>
    <t>12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</si>
  <si>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</t>
  </si>
  <si>
    <t>83260</t>
  </si>
  <si>
    <t>10</t>
  </si>
  <si>
    <t>Повышение энергетической эффективности и обеспечение энергосбережения</t>
  </si>
  <si>
    <t>09</t>
  </si>
  <si>
    <t>Культурно-досуговые учреждения</t>
  </si>
  <si>
    <t>80460</t>
  </si>
  <si>
    <t>Музеи и постоянные выставки</t>
  </si>
  <si>
    <t>Музей</t>
  </si>
  <si>
    <t>80450</t>
  </si>
  <si>
    <t>Библиотеки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</si>
  <si>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</si>
  <si>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82520</t>
  </si>
  <si>
    <t>340</t>
  </si>
  <si>
    <t>Выплата стипендий</t>
  </si>
  <si>
    <t>82360</t>
  </si>
  <si>
    <t>Мероприятия по работе с детьми и молодежью</t>
  </si>
  <si>
    <t>S7640</t>
  </si>
  <si>
    <t>80620</t>
  </si>
  <si>
    <t>Организации, осуществляющие спортивную подготовку</t>
  </si>
  <si>
    <t>80330</t>
  </si>
  <si>
    <t>Детско-юношеские спортивные школы</t>
  </si>
  <si>
    <t>Развитие детско-юношеского спорта и системы подготовки высококвалифицированных спортсменов</t>
  </si>
  <si>
    <t>80320</t>
  </si>
  <si>
    <t>Учреждения дополнительного образования в сфере культуры и искусства</t>
  </si>
  <si>
    <t>82390</t>
  </si>
  <si>
    <t>Мероприятия в сфере туризма</t>
  </si>
  <si>
    <t>Бюджетные инвестиции</t>
  </si>
  <si>
    <t>Капитальные вложения в объекты государственной (муниципальной) собственности</t>
  </si>
  <si>
    <t>903</t>
  </si>
  <si>
    <t>E2</t>
  </si>
  <si>
    <t>Управление образования администрации Брянского района</t>
  </si>
  <si>
    <t>Региональный проект "Успех каждого ребенка"</t>
  </si>
  <si>
    <t>Учреждения, обеспечивающие оказание услуг в сфере образования (планово-экономическая служба)</t>
  </si>
  <si>
    <t>Учреждения, обеспечивающие оказание услуг в сфере образования (служба по вопросам семьи и демографии)</t>
  </si>
  <si>
    <t>Учреждения, обеспечивающие оказание услуг в сфере образования (централизованная бухгалтерия)</t>
  </si>
  <si>
    <t>Строительство учреждений образования Брянского района</t>
  </si>
  <si>
    <t>Бюджетные инвестиции в объекты капитальных вложений</t>
  </si>
  <si>
    <t>310</t>
  </si>
  <si>
    <t>14780</t>
  </si>
  <si>
    <t>Публичные нормативные социальные выплаты гражданам</t>
  </si>
  <si>
    <t>Компенсация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</si>
  <si>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>Компенсация родительской платы</t>
  </si>
  <si>
    <t>82510</t>
  </si>
  <si>
    <t>Материальная поддержка молодых специалистов, работников общеобразовательных учреждений Брянского района</t>
  </si>
  <si>
    <t>Социальные выплаты гражданам, кроме публичных нормативных социальных выплат</t>
  </si>
  <si>
    <t>Социальные гарантии педагогическим работникам</t>
  </si>
  <si>
    <t>S4790</t>
  </si>
  <si>
    <t>Организация летнего отдыха</t>
  </si>
  <si>
    <t>82350</t>
  </si>
  <si>
    <t>Субсидии автономным учреждениям</t>
  </si>
  <si>
    <t>Организация питания</t>
  </si>
  <si>
    <t>Стипендии</t>
  </si>
  <si>
    <t>82370</t>
  </si>
  <si>
    <t>Организация временного трудоустройства несовершеннолетних граждан в возрасте от 14 до 18 лет</t>
  </si>
  <si>
    <t>82340</t>
  </si>
  <si>
    <t>Организация и проведение олимпиад, выставок, конкурсов, конференций и других общеобразовательных мероприятий в сфере образования</t>
  </si>
  <si>
    <t>Мероприятия по работе с детьми и молодежью - выплата именных стипендий, проведение конкурсов, районных мероприятий, районной спартакиады дошкольников, участие в областной спартакиаде</t>
  </si>
  <si>
    <t>S4850</t>
  </si>
  <si>
    <t>Модернизация инфраструктуры</t>
  </si>
  <si>
    <t>80310</t>
  </si>
  <si>
    <t>Общеобразовательные организации</t>
  </si>
  <si>
    <t>80300</t>
  </si>
  <si>
    <t>Дошкольные образовательные организации</t>
  </si>
  <si>
    <t>Субсидии муниципальным образовательным организациям на возмещение нормативных затрат, связанных с оказанием муниципальных услуг</t>
  </si>
  <si>
    <t>Организация предоставления дополнительного образования в сфере установленных функций</t>
  </si>
  <si>
    <t>Учреждения, обеспечивающие оказание услуг в сфере образования (методический кабинет)</t>
  </si>
  <si>
    <t>Информационное освещение деятельности органов местного самоуправления</t>
  </si>
  <si>
    <t>Организация предоставления общедоступного дошкольного образования</t>
  </si>
  <si>
    <t>Организация предоставления общедоступного начального, основного, общего образования</t>
  </si>
  <si>
    <t>83010</t>
  </si>
  <si>
    <t>Дотации</t>
  </si>
  <si>
    <t>Дотации на выравнивание бюджетной обеспеченности поселений за счет средств Брянского муниципального района</t>
  </si>
  <si>
    <t>15840</t>
  </si>
  <si>
    <t>Дотации на выравнивание бюджетной обеспеченности поселений за счет средств областного бюджета</t>
  </si>
  <si>
    <t>Межбюджетные отношения с поселениями Брянского района</t>
  </si>
  <si>
    <t>83230</t>
  </si>
  <si>
    <t>Развитие информационного общества и формирование электронного правительства</t>
  </si>
  <si>
    <t>Сопровождение и модернизация технических и программных комплексов организации бюджетного процесса в Брянском муниципальном районе</t>
  </si>
  <si>
    <t>Материально-техническое и финансовое обеспечение деятельности финансового управления администрации Брянского района</t>
  </si>
  <si>
    <t>730</t>
  </si>
  <si>
    <t>83000</t>
  </si>
  <si>
    <t>Обслуживание муниципального долга</t>
  </si>
  <si>
    <t>700</t>
  </si>
  <si>
    <t>Обслуживание государственного (муниципального) долга</t>
  </si>
  <si>
    <t>Обслуживание муниципального внутреннего долга Брянского района</t>
  </si>
  <si>
    <t>Обеспечение деятельности транспортно-хозяйственной службы Брянского района</t>
  </si>
  <si>
    <t>S3450</t>
  </si>
  <si>
    <t>Подготовка объектов ЖКХ к зиме</t>
  </si>
  <si>
    <t>83760</t>
  </si>
  <si>
    <t>Обеспечение мероприятий по капитальному ремонту многоквартирных домов, организация строительства и содержания муниципального жилого фонда за счет средств местного бюджета</t>
  </si>
  <si>
    <t>83710</t>
  </si>
  <si>
    <t>Организация в границах муниципального района электро- и газоснабжения поселений в пределах полномочий, установленных законодательством Российской Федерации</t>
  </si>
  <si>
    <t>530</t>
  </si>
  <si>
    <t>51180</t>
  </si>
  <si>
    <t>Субвенции</t>
  </si>
  <si>
    <t>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</si>
  <si>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R0820</t>
  </si>
  <si>
    <t/>
  </si>
  <si>
    <t>L4970</t>
  </si>
  <si>
    <t>Мероприятия по обеспечению жильем молодых семей</t>
  </si>
  <si>
    <t>360</t>
  </si>
  <si>
    <t>82580</t>
  </si>
  <si>
    <t>Иные выплаты населению</t>
  </si>
  <si>
    <t>82490</t>
  </si>
  <si>
    <t>82470</t>
  </si>
  <si>
    <t>Реализация отдельных мероприятий в сфере демографического развития</t>
  </si>
  <si>
    <t>82450</t>
  </si>
  <si>
    <t>Ежемесячная доплата к пенсии муниципальным служащим</t>
  </si>
  <si>
    <t>52600</t>
  </si>
  <si>
    <t>16723</t>
  </si>
  <si>
    <t>16722</t>
  </si>
  <si>
    <t>Обеспечение деятельности по осуществлению полномочий по опеке и попечительству (обучение)</t>
  </si>
  <si>
    <t>16710</t>
  </si>
  <si>
    <t>81630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</si>
  <si>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</si>
  <si>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81140</t>
  </si>
  <si>
    <t>Мероприятия в сфере пожарной безопасности</t>
  </si>
  <si>
    <t>12510</t>
  </si>
  <si>
    <t>Повышение эффективности реализации полномочий в сфере национальной безопасности, правоохранительной деятельности и экономики</t>
  </si>
  <si>
    <t>80710</t>
  </si>
  <si>
    <t>Многофункциональные центры предоставления государственных и муниципальных услуг</t>
  </si>
  <si>
    <t>Снижение административных барьеров, повышение качества и доступности предоставления государственных и муниципальных услуг в Брянском муниципальном районе</t>
  </si>
  <si>
    <t>51200</t>
  </si>
  <si>
    <t>Обеспечение деятельности по осуществлению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</si>
  <si>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17900</t>
  </si>
  <si>
    <t>16721</t>
  </si>
  <si>
    <t>Обеспечение деятельности по осуществлению полномочий по опеке и попечительству</t>
  </si>
  <si>
    <t>12020</t>
  </si>
  <si>
    <t>Обеспечение деятельности по осуществлению отдельных государственных полномочий Брянской области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</t>
  </si>
  <si>
    <t>Обеспечение деятельности администрации Брянского района по реализации отдельных государственных полномочий</t>
  </si>
  <si>
    <t>81200</t>
  </si>
  <si>
    <t>Оповещение населения об опасностях, возникающих при ведении военных действий и возникновении чрезвычайных ситуаций</t>
  </si>
  <si>
    <t>80930</t>
  </si>
  <si>
    <t>Обеспечение эксплуатации и содержания имущества, находящегося в муниципальной собственности, а также арендованного недвижимого имущества</t>
  </si>
  <si>
    <t>80700</t>
  </si>
  <si>
    <t>Обеспечение деятельности единой диспетчерской службы</t>
  </si>
  <si>
    <t>Обеспечение деятельности администрации Брянского района (центральный аппарат)</t>
  </si>
  <si>
    <t>80020</t>
  </si>
  <si>
    <t>Обеспечение деятельности главы администрации Брянского района</t>
  </si>
  <si>
    <t>Обеспечение деятельности администрации Брянского района по реализации установленных муниципальных полномочий</t>
  </si>
  <si>
    <t>Процент исполнения к уточненной бюджетной росписи</t>
  </si>
  <si>
    <t>ВР</t>
  </si>
  <si>
    <t>НР</t>
  </si>
  <si>
    <t>ГРБС</t>
  </si>
  <si>
    <t>ОМ</t>
  </si>
  <si>
    <t>Наименование</t>
  </si>
  <si>
    <t>администрации Брянского района</t>
  </si>
  <si>
    <t xml:space="preserve">к постановлению </t>
  </si>
  <si>
    <t xml:space="preserve">Наименование </t>
  </si>
  <si>
    <t>Рз Пр</t>
  </si>
  <si>
    <t>ЦСР</t>
  </si>
  <si>
    <t>0100</t>
  </si>
  <si>
    <t>0106</t>
  </si>
  <si>
    <t>0200280040</t>
  </si>
  <si>
    <t>0200383230</t>
  </si>
  <si>
    <t>1300</t>
  </si>
  <si>
    <t>1301</t>
  </si>
  <si>
    <t>0200183000</t>
  </si>
  <si>
    <t>1400</t>
  </si>
  <si>
    <t>1401</t>
  </si>
  <si>
    <t>0200415840</t>
  </si>
  <si>
    <t>0200483010</t>
  </si>
  <si>
    <t>1402</t>
  </si>
  <si>
    <t>7000083020</t>
  </si>
  <si>
    <t>0400</t>
  </si>
  <si>
    <t>0412</t>
  </si>
  <si>
    <t>0400182390</t>
  </si>
  <si>
    <t>0700</t>
  </si>
  <si>
    <t>0703</t>
  </si>
  <si>
    <t>0400280320</t>
  </si>
  <si>
    <t>0707</t>
  </si>
  <si>
    <t>0400582360</t>
  </si>
  <si>
    <t>0400582520</t>
  </si>
  <si>
    <t>0709</t>
  </si>
  <si>
    <t>0800</t>
  </si>
  <si>
    <t>0801</t>
  </si>
  <si>
    <t>0400780450</t>
  </si>
  <si>
    <t>0400880460</t>
  </si>
  <si>
    <t>0400980480</t>
  </si>
  <si>
    <t>0401083260</t>
  </si>
  <si>
    <t>0401282400</t>
  </si>
  <si>
    <t>0402280520</t>
  </si>
  <si>
    <t>04030L5190</t>
  </si>
  <si>
    <t>0804</t>
  </si>
  <si>
    <t>0401380040</t>
  </si>
  <si>
    <t>0401480720</t>
  </si>
  <si>
    <t>0401580720</t>
  </si>
  <si>
    <t>0401614210</t>
  </si>
  <si>
    <t>1000</t>
  </si>
  <si>
    <t>1006</t>
  </si>
  <si>
    <t>0401882480</t>
  </si>
  <si>
    <t>1100</t>
  </si>
  <si>
    <t>1101</t>
  </si>
  <si>
    <t>0401980600</t>
  </si>
  <si>
    <t>0402082300</t>
  </si>
  <si>
    <t>0402180720</t>
  </si>
  <si>
    <t>0113</t>
  </si>
  <si>
    <t>1100180070</t>
  </si>
  <si>
    <t>1100180900</t>
  </si>
  <si>
    <t>1100180920</t>
  </si>
  <si>
    <t>1100380040</t>
  </si>
  <si>
    <t>1100580900</t>
  </si>
  <si>
    <t>1100280910</t>
  </si>
  <si>
    <t>0500</t>
  </si>
  <si>
    <t>0501</t>
  </si>
  <si>
    <t>1100481830</t>
  </si>
  <si>
    <t>7000080050</t>
  </si>
  <si>
    <t>7000180040</t>
  </si>
  <si>
    <t>0102</t>
  </si>
  <si>
    <t>7000080010</t>
  </si>
  <si>
    <t>0103</t>
  </si>
  <si>
    <t>7000080030</t>
  </si>
  <si>
    <t>7000080040</t>
  </si>
  <si>
    <t>0104</t>
  </si>
  <si>
    <t>0100180020</t>
  </si>
  <si>
    <t>0100180040</t>
  </si>
  <si>
    <t>0105</t>
  </si>
  <si>
    <t>0100251200</t>
  </si>
  <si>
    <t>0111</t>
  </si>
  <si>
    <t>7000083030</t>
  </si>
  <si>
    <t>0100180070</t>
  </si>
  <si>
    <t>0100180930</t>
  </si>
  <si>
    <t>0100212020</t>
  </si>
  <si>
    <t>0100380710</t>
  </si>
  <si>
    <t>0100780720</t>
  </si>
  <si>
    <t>0200</t>
  </si>
  <si>
    <t>0203</t>
  </si>
  <si>
    <t>0100651180</t>
  </si>
  <si>
    <t>0300</t>
  </si>
  <si>
    <t>0309</t>
  </si>
  <si>
    <t>0100180700</t>
  </si>
  <si>
    <t>0100181200</t>
  </si>
  <si>
    <t>0310</t>
  </si>
  <si>
    <t>0100481140</t>
  </si>
  <si>
    <t>0405</t>
  </si>
  <si>
    <t>0100412510</t>
  </si>
  <si>
    <t>0408</t>
  </si>
  <si>
    <t>0100481630</t>
  </si>
  <si>
    <t>0409</t>
  </si>
  <si>
    <t>0800181600</t>
  </si>
  <si>
    <t>08001S6160</t>
  </si>
  <si>
    <t>0800283730</t>
  </si>
  <si>
    <t>08003S6170</t>
  </si>
  <si>
    <t>080R153930</t>
  </si>
  <si>
    <t>0100217900</t>
  </si>
  <si>
    <t>7000083310</t>
  </si>
  <si>
    <t>7000183270</t>
  </si>
  <si>
    <t>0100683760</t>
  </si>
  <si>
    <t>0502</t>
  </si>
  <si>
    <t>0100683710</t>
  </si>
  <si>
    <t>0500181680</t>
  </si>
  <si>
    <t>0700181680</t>
  </si>
  <si>
    <t>0505</t>
  </si>
  <si>
    <t>7000081870</t>
  </si>
  <si>
    <t>0701</t>
  </si>
  <si>
    <t>0301581680</t>
  </si>
  <si>
    <t>0702</t>
  </si>
  <si>
    <t>0900</t>
  </si>
  <si>
    <t>0902</t>
  </si>
  <si>
    <t>1001</t>
  </si>
  <si>
    <t>0100582450</t>
  </si>
  <si>
    <t>1003</t>
  </si>
  <si>
    <t>0100516710</t>
  </si>
  <si>
    <t>01005L4970</t>
  </si>
  <si>
    <t>1004</t>
  </si>
  <si>
    <t>0100516722</t>
  </si>
  <si>
    <t>0100516723</t>
  </si>
  <si>
    <t>0100552600</t>
  </si>
  <si>
    <t>01005R0820</t>
  </si>
  <si>
    <t>0100216721</t>
  </si>
  <si>
    <t>0100582470</t>
  </si>
  <si>
    <t>0100582490</t>
  </si>
  <si>
    <t>0100582580</t>
  </si>
  <si>
    <t>0600181120</t>
  </si>
  <si>
    <t>0300882370</t>
  </si>
  <si>
    <t>0300580300</t>
  </si>
  <si>
    <t>0301082350</t>
  </si>
  <si>
    <t>0300114700</t>
  </si>
  <si>
    <t>0300580310</t>
  </si>
  <si>
    <t>0301282510</t>
  </si>
  <si>
    <t>0300480330</t>
  </si>
  <si>
    <t>03011S4790</t>
  </si>
  <si>
    <t>0300380040</t>
  </si>
  <si>
    <t>0300380720</t>
  </si>
  <si>
    <t>0300882340</t>
  </si>
  <si>
    <t>0300882360</t>
  </si>
  <si>
    <t>0300882520</t>
  </si>
  <si>
    <t>0301880720</t>
  </si>
  <si>
    <t>0301980720</t>
  </si>
  <si>
    <t>0302180720</t>
  </si>
  <si>
    <t>0301314780</t>
  </si>
  <si>
    <t>ВСЕГО РАСХОДОВ: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</si>
  <si>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</si>
  <si>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</si>
  <si>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</si>
  <si>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</si>
  <si>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</si>
  <si>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оборона</t>
  </si>
  <si>
    <t>Национальная экономика</t>
  </si>
  <si>
    <t>Транспорт</t>
  </si>
  <si>
    <t>Образование</t>
  </si>
  <si>
    <t>Другие вопросы в области жилищно-коммунального хозяйства</t>
  </si>
  <si>
    <t>Сельское хозяйство и рыболовство</t>
  </si>
  <si>
    <t>Другие вопросы в области национальной экономики</t>
  </si>
  <si>
    <t>Молодежная политика</t>
  </si>
  <si>
    <t>Другие вопросы в области образования</t>
  </si>
  <si>
    <t>Межбюджетные трансферты общего характера бюджетам бюджетной системы Российской Федерации</t>
  </si>
  <si>
    <t>Иные дотации</t>
  </si>
  <si>
    <t>Жилищное хозяйство</t>
  </si>
  <si>
    <t>Коммунальное хозяйство</t>
  </si>
  <si>
    <t>Здравоохранение</t>
  </si>
  <si>
    <t>Амбулаторная помощь</t>
  </si>
  <si>
    <t>Социальная политика</t>
  </si>
  <si>
    <t>Социальное обеспечение населения</t>
  </si>
  <si>
    <t>Дополнительное образование детей</t>
  </si>
  <si>
    <t>Культура, кинематография</t>
  </si>
  <si>
    <t>Культура</t>
  </si>
  <si>
    <t>Другие вопросы в области культуры, кинематографии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</si>
  <si>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</si>
  <si>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Другие вопросы в области социальной политики</t>
  </si>
  <si>
    <t>Дошкольное образование</t>
  </si>
  <si>
    <t>Общее образование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</si>
  <si>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</si>
  <si>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</si>
  <si>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</si>
  <si>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Резервные средства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</si>
  <si>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</si>
  <si>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</si>
  <si>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</si>
  <si>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Судебная система</t>
  </si>
  <si>
    <t>Национальная безопасность и правоохранительная деятельность</t>
  </si>
  <si>
    <t>Обеспечение пожарной безопасности</t>
  </si>
  <si>
    <t>Дорожное хозяйство (дорожные фонды)</t>
  </si>
  <si>
    <t>Физическая культура и спорт</t>
  </si>
  <si>
    <t>Физическая культура</t>
  </si>
  <si>
    <t>Пенсионное обеспечение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</si>
  <si>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</si>
  <si>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</si>
  <si>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Администрации Брянского района</t>
  </si>
  <si>
    <t>0400380620</t>
  </si>
  <si>
    <t>04003S7640</t>
  </si>
  <si>
    <t>01006S3450</t>
  </si>
  <si>
    <t>03006S4850</t>
  </si>
  <si>
    <t>03004S7640</t>
  </si>
  <si>
    <t>Руководство и управление всфере установленных функций органов местного самоуправления</t>
  </si>
  <si>
    <t>Мероприятия всфере туризма</t>
  </si>
  <si>
    <t>Расходы на публикацию информационных сообщений в СМИ об объектах недвижимости муниципальной собственности</t>
  </si>
  <si>
    <t>Проведение технической инвентаризации, изготовление кадастровых паспартов, признание прав в отношении имущества муниципальной собственности</t>
  </si>
  <si>
    <t>Расходы на оплату коммунальных услуг. охрану и содержание и ремонт зданий и сооружений. находящихся в муниципальной казне</t>
  </si>
  <si>
    <t>Формирования земельных участков для индивидуального жилищного строительства, оформлние земельных участков под объектами недвижимости муниципальной собственности</t>
  </si>
  <si>
    <t>Руководитель контрольно-счетного органа муниципального образования и его заместителей</t>
  </si>
  <si>
    <t>Информацианное освещение деятельности органов местного самоуправления</t>
  </si>
  <si>
    <t>Обеспечение эксплуатации и содержания имущества. находящегося в муниципальной собственност, а также арендованного недвижимого имущества</t>
  </si>
  <si>
    <t>Осуществление первичного воинского учета на территориях, где отсутствуют военные комиссариаты в рамках непрограмных расходов федеральных органов исполнительной власти</t>
  </si>
  <si>
    <t>Организация и проведение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</si>
  <si>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Субсидии организациям автомобильного транспорта на компенсацию потерь в доходах. возникающих в результате транспортного обслуживания населения автомобильным пассажирским транспортом пригородного сообщения социально-значимых маршрутов</t>
  </si>
  <si>
    <t>Капитальный ремонт и ремонт автомобильных дорог общего пользования местного значения и искусственных сооружений на них</t>
  </si>
  <si>
    <t>Финансовое обеспечение дорожной деятельности в рамках реализации проекта "Безопасные и качественные автомобильные дороги"</t>
  </si>
  <si>
    <t>Обеспечение деятельности по осуществлению отдельных полномочий в области охраны труда и уведомительной регистрации территориальных соглашений т коллективных договоров</t>
  </si>
  <si>
    <t>Строительство систем водоснабжения. водоотведения. очистки сточных вод для населенных пунктов Брянского района Брянской области</t>
  </si>
  <si>
    <t>Обеспечение сохранности жилых помещений закрепленных за детьми-сиротами и детьми оставшимися без попечения родителей</t>
  </si>
  <si>
    <t>Выплата ежемесячных денежных средств на содержание и проезд ребенка. переданного на воспитание в семью опекуна (попечителя). приемную семью. вознаграждения приемным родителям</t>
  </si>
  <si>
    <t>Выплата единовременного пособия при всех формах устройства детей лишенных родительского попечения в семью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</t>
  </si>
  <si>
    <t>Предоставление жилых помещений детям-сиротам и детям оставшимся без попечения родителей лицам из их числа по договорам найма специализированных жилых помещений за счет средств субъекта РФ</t>
  </si>
  <si>
    <t>Реализация отдельных мероприятий в сфере защиты детей-сирот и детей,оставшихся без попечения родителей</t>
  </si>
  <si>
    <t>Денежные выплаты лицам которым присвоено звание "Почетный гражданин Брянского района"</t>
  </si>
  <si>
    <t>Мероприятия по проведению оздоровительной компании детей</t>
  </si>
  <si>
    <t>Учреждения, обеспечивающие оказаниеуслуг в сфере образования (служба по вопросам семьи и демографии)</t>
  </si>
  <si>
    <t>к постановлению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</si>
  <si>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</si>
  <si>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</si>
  <si>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</si>
  <si>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</si>
  <si>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</si>
  <si>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</si>
  <si>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</si>
  <si>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</si>
  <si>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</si>
  <si>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КБК</t>
  </si>
  <si>
    <t>Процент исполнения к уточненным назначениям</t>
  </si>
  <si>
    <t>000 01 02 00 00 00 0000 000</t>
  </si>
  <si>
    <t>000 01 02 00 00 00 0000 700</t>
  </si>
  <si>
    <t>000 01 02 00 00 05 0000 710</t>
  </si>
  <si>
    <t>000 01 02 00 00 00 0000 800</t>
  </si>
  <si>
    <t>000 01 02 00 00 05 0000 810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</si>
  <si>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</si>
  <si>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</si>
  <si>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</si>
  <si>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</si>
  <si>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</si>
  <si>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000 01 05 02 01 00 0000 510</t>
  </si>
  <si>
    <t>Уменьшение остатков средств бюджетов</t>
  </si>
  <si>
    <t>Итого источников внутреннего финансирования дефицита</t>
  </si>
  <si>
    <t>Увеличение прочих остатков денежных средств бюджетов муниципальных образований</t>
  </si>
  <si>
    <t>000 01 05 02 01 05 0000 510</t>
  </si>
  <si>
    <t>000 01 05 00 00 00 0000 600</t>
  </si>
  <si>
    <t>000 01 05 02 00 00 0000 600</t>
  </si>
  <si>
    <t>000 01 05 02 01 00 0000 610</t>
  </si>
  <si>
    <t>000 01 05 02 01 05 0000 610</t>
  </si>
  <si>
    <t>Уменьшение прочих остатков денежных средств бюджетов муниципальных образований</t>
  </si>
  <si>
    <t>S6170</t>
  </si>
  <si>
    <t>Поддержка отрасли культуры</t>
  </si>
  <si>
    <t>по разделам и подразделам, целевым статьям, группам и подгруппам видов</t>
  </si>
  <si>
    <t>80481</t>
  </si>
  <si>
    <t>Государственная пошлина за выдачу разрешения на установку рекламной конструкции</t>
  </si>
  <si>
    <t>000 1080715001 0000 110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</si>
  <si>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</si>
  <si>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000 1080700001 0000 110</t>
  </si>
  <si>
    <t>0400980481</t>
  </si>
  <si>
    <t>04009S4240</t>
  </si>
  <si>
    <t>Прогноз доходов
на 2020 год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</si>
  <si>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</si>
  <si>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</si>
  <si>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</si>
  <si>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</si>
  <si>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000 1160107001 0000140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</si>
  <si>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</si>
  <si>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</si>
  <si>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</si>
  <si>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</si>
  <si>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</si>
  <si>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</si>
  <si>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</si>
  <si>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</si>
  <si>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</si>
  <si>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</si>
  <si>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</si>
  <si>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</si>
  <si>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</si>
  <si>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</si>
  <si>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</si>
  <si>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</si>
  <si>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</si>
  <si>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</si>
  <si>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000 2022530600 0000 150</t>
  </si>
  <si>
    <t xml:space="preserve"> 000 2022530605 0000 150</t>
  </si>
  <si>
    <t>Субсидии бюджетам муниципальных районов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</si>
  <si>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Субсидии бюджетам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</si>
  <si>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 xml:space="preserve"> 000 2022546705 0000 150</t>
  </si>
  <si>
    <t xml:space="preserve"> 000 2022546700 0000 150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</si>
  <si>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</si>
  <si>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</si>
  <si>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000 2022549100 0000 150</t>
  </si>
  <si>
    <t xml:space="preserve"> 000 2022549105 0000 150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</si>
  <si>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</si>
  <si>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</si>
  <si>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Субвенции бюджетам на проведение Всероссийской переписи населения 2020 года</t>
  </si>
  <si>
    <t xml:space="preserve"> 000 2023546900 0000 150</t>
  </si>
  <si>
    <t xml:space="preserve"> 000 2023546905 0000 150</t>
  </si>
  <si>
    <t>Субвенции бюджетам муниципальных районов на проведение Всероссийской переписи населения 2020 года</t>
  </si>
  <si>
    <t>000 2196001005 0000 150</t>
  </si>
  <si>
    <t>Приложение № 2</t>
  </si>
  <si>
    <t>Расходы бюджета Брянского муниципального района Брянской области</t>
  </si>
  <si>
    <t>Утверждено на 2020 год</t>
  </si>
  <si>
    <t>Уточненная бюджетная роспись
на 2020 год</t>
  </si>
  <si>
    <t>Проведение Всероссийской переписи населения 2020 года</t>
  </si>
  <si>
    <t>0800181660</t>
  </si>
  <si>
    <t>Повышение безопасности дорожного движения</t>
  </si>
  <si>
    <t>07001S1270</t>
  </si>
  <si>
    <t>0300214722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</si>
  <si>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организациях)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</si>
  <si>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организациях)</t>
  </si>
  <si>
    <t>03015S1270</t>
  </si>
  <si>
    <t>Строительство учреждений образования, софинансирование которых осуществляется за счет средств областного бюджета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</si>
  <si>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</si>
  <si>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03007S4900</t>
  </si>
  <si>
    <t>03009S4910</t>
  </si>
  <si>
    <t>Приведение в соответствии с брендбуком "Точки роста" помещений муниципальных общеобразовательных организаций</t>
  </si>
  <si>
    <t>030E254910</t>
  </si>
  <si>
    <t>Создание новых мест в общеобразовательных организациях различных типов для реализации дополнительных общеразвивающих программ всех направленностей</t>
  </si>
  <si>
    <t>Мероприятия по модернизации региональных и муниципальных детских школ искусств по видам искусств</t>
  </si>
  <si>
    <t>Капитальный ремонт кровель муниципальных общеобразовательных организаций</t>
  </si>
  <si>
    <t>03006S4860</t>
  </si>
  <si>
    <t>Замена оконных блоков муниципальных общеобразовательных организаций</t>
  </si>
  <si>
    <t>0301214723</t>
  </si>
  <si>
    <t>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</si>
  <si>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>0400614723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</si>
  <si>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</si>
  <si>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04024L4670</t>
  </si>
  <si>
    <t>Учреждение, обеспечивающее оказание услуг в сфере физической культуры и спорта (методический кабинет)</t>
  </si>
  <si>
    <t>Источники внутреннего финансирования дефицита бюджета Брянского муниципального</t>
  </si>
  <si>
    <t>Уточненные назначения
на 2020 год</t>
  </si>
  <si>
    <t>Приложение № 5</t>
  </si>
  <si>
    <t>Приложение № 3</t>
  </si>
  <si>
    <t>Приложение № 4</t>
  </si>
  <si>
    <t>Обслуживание государственного (муниципального) внутреннего долга</t>
  </si>
  <si>
    <t>Финансирование объектов капитальных вложений муниципальной собственности (строительство систем газоснабжения)</t>
  </si>
  <si>
    <t>"Денежные выплаты лицам которым присвоено звание ""Почетный гражданин Брянского района"""</t>
  </si>
  <si>
    <t>Замена оконных блоков муниципальных образовательных организаций Брянской области</t>
  </si>
  <si>
    <t>7000054690</t>
  </si>
  <si>
    <t>0300114721</t>
  </si>
  <si>
    <t>МП</t>
  </si>
  <si>
    <t>ППМП</t>
  </si>
  <si>
    <t>Уточненная бюджетная роспись                                                                             на 2020 год</t>
  </si>
  <si>
    <t>рублей</t>
  </si>
  <si>
    <t>Обеспечение реализации полномочий исполнительно-распорядительного органа местного самоуправления Брянского муниципального района Брянской области</t>
  </si>
  <si>
    <t>Повышение эффективности реализации отдельных государственных и муниципальных полномочий в сфере социальной политики</t>
  </si>
  <si>
    <t>Управление муниципальными финансами Брянского муниципального района Брянской области</t>
  </si>
  <si>
    <t>Формирование современной модели образования в Брянском муниципальном районе Брянской области</t>
  </si>
  <si>
    <t>14721</t>
  </si>
  <si>
    <t>14722</t>
  </si>
  <si>
    <t>S4860</t>
  </si>
  <si>
    <t>S4900</t>
  </si>
  <si>
    <t>S4910</t>
  </si>
  <si>
    <t>14723</t>
  </si>
  <si>
    <t>54910</t>
  </si>
  <si>
    <t>Развитие культуры, молодежной политики и спорта в Брянском муниципальном районе Брянской области</t>
  </si>
  <si>
    <t>L3060</t>
  </si>
  <si>
    <t>Обеспечение развития и укрепления материально-технической базы домов культуры</t>
  </si>
  <si>
    <t>24</t>
  </si>
  <si>
    <t>L4670</t>
  </si>
  <si>
    <t>Чистая вода</t>
  </si>
  <si>
    <t>Профилактика безнадзорности и правонарушений несовершеннолетних в Брянском муниципальном районе Брянской области</t>
  </si>
  <si>
    <t>Газификация населенных пунктов Брянского муниципального района Брянской области</t>
  </si>
  <si>
    <t>Автомобильные дороги Брянского муниципального района Брянской области</t>
  </si>
  <si>
    <t>81660</t>
  </si>
  <si>
    <t>Управление муниципальной собственностью Брянского муниципального района Брянской области</t>
  </si>
  <si>
    <t>54690</t>
  </si>
  <si>
    <t>ИТОГО:</t>
  </si>
  <si>
    <t>С.Н. Воронцова</t>
  </si>
  <si>
    <t>03022L3060</t>
  </si>
  <si>
    <t>0402781430</t>
  </si>
  <si>
    <t>1102</t>
  </si>
  <si>
    <t>Мероприятия, направленные на профилактику и устранение последствий распространения коронавирусной инфекции</t>
  </si>
  <si>
    <t>Массовый спорт</t>
  </si>
  <si>
    <t>700W058530</t>
  </si>
  <si>
    <t>0600</t>
  </si>
  <si>
    <t>0605</t>
  </si>
  <si>
    <t>0100883280</t>
  </si>
  <si>
    <t>Реализация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ободрения изменений в Конституцию Российской Федерации, за счет средств резервного фонда Правительства Российской Федерации</t>
  </si>
  <si>
    <t>Охрана окружающей среды</t>
  </si>
  <si>
    <t>Другие вопросы в области охраны окружающей среды</t>
  </si>
  <si>
    <t>Мероприятия в сфере охраны окружающей среды</t>
  </si>
  <si>
    <t>030E250970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</si>
  <si>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</si>
  <si>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</t>
  </si>
  <si>
    <t xml:space="preserve">          Социальное обеспечение и иные выплаты населению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</si>
  <si>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</si>
  <si>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</si>
  <si>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000 2022509700 0000 150</t>
  </si>
  <si>
    <t xml:space="preserve"> 000 2022509705 0000 150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</si>
  <si>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</si>
  <si>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</si>
  <si>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</si>
  <si>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</si>
  <si>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</si>
  <si>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</si>
  <si>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</si>
  <si>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000 2021585305 0000 150</t>
  </si>
  <si>
    <t>000 2021585300 0000 150</t>
  </si>
  <si>
    <t>Дотации бюджетам муниципальных районов на поддержку мер по обеспечению 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</si>
  <si>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Дотации бюджетам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</si>
  <si>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</si>
  <si>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 Руководство и управление в сфере установленных функций органов местного самоуправления</t>
  </si>
  <si>
    <t>Информационное обеспечение деятельности органов местного самоуправления</t>
  </si>
  <si>
    <t>Единые дежурно-диспетчерские службы</t>
  </si>
  <si>
    <t>Эксплуатация и содержание имущества, находящегося в муниципальной собственности, арендованного недвижимого имущества</t>
  </si>
  <si>
    <t>Профилактика безнадзорности и правонарушений несовершеннолетних, организации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</si>
  <si>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</si>
  <si>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</si>
  <si>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 xml:space="preserve">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</si>
  <si>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Компенсация транспортным организациям части потерь в доходах и (или) возмещении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</si>
  <si>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</si>
  <si>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</si>
  <si>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Выплата единовременного пособия при всех формах устройства детей, лишенных родительского попечения в семью</t>
  </si>
  <si>
    <t>Выплата муниципальных пенсий (доплат к государственным пенсиям)</t>
  </si>
  <si>
    <t xml:space="preserve"> Мероприятия в сфере социальной и демографической политики</t>
  </si>
  <si>
    <t>Мероприятия по поддержке детей-сирот</t>
  </si>
  <si>
    <t>Социальные выплаты лицам, удостоенным звания почетного гражданина муниципального образования</t>
  </si>
  <si>
    <t>Реализация мероприятий по обеспечению жильем молодых семей</t>
  </si>
  <si>
    <t>Предоставление жилых помещений детям-сиротам и детям оставшимся без попечения родителей, лицам из их числа по договорам найма специализированных жилых помещений</t>
  </si>
  <si>
    <t>Осуществление первичного воинского учета на территориях, где отсутствуют военные комиссариаты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</si>
  <si>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электро-,тепло-, газо- и водоснабжения населения, водоотведения, снабжения населения топливом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</si>
  <si>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неждающихся в жилых помещениях малоимущих граждан жилыми помещениями, организация содержания муниципального жилого фонда</t>
  </si>
  <si>
    <t>Учреждения, обеспечивающие деятельность органов местного самоуправления и муниципальных учреждений</t>
  </si>
  <si>
    <t>Реализация государственных полномочий Брянской области по расчету и предоставлению дотаций на выравнивание бюджетной обеспеченности поселений</t>
  </si>
  <si>
    <t>Выравнивание бюджетной обеспеченности поселений</t>
  </si>
  <si>
    <t>Капитальный ремонт кровель муниципальных образовательных организаций Брянской области</t>
  </si>
  <si>
    <t>Организация и проведение олимпиад, выставок, конкурсов, конференций и других общественных мероприятий</t>
  </si>
  <si>
    <t>Мероприятия по работе с семьей, детьми и молодежью</t>
  </si>
  <si>
    <t>Организация питания в образовательных организациях</t>
  </si>
  <si>
    <t>Мероприятия по проведению оздоровительной кампании детей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</si>
  <si>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</si>
  <si>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Бюджетные инвестиции в объекты капитального строительства муниципальной собственности</t>
  </si>
  <si>
    <t>Софинансирование объектов капитальных вложений муниципальной собственности</t>
  </si>
  <si>
    <t>Предоставление мер социальной поддержки и социальных гарантий гражданам</t>
  </si>
  <si>
    <t>Организации дополнительного образования</t>
  </si>
  <si>
    <t>Дворцы и дома культуры, клубы, выставочные залы</t>
  </si>
  <si>
    <t xml:space="preserve"> Дворцы и дома культуры, клубы, выставочные залы (расходы на содержание филиалов ЦКД)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</si>
  <si>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</t>
  </si>
  <si>
    <t>Мероприятия по развитию культуры</t>
  </si>
  <si>
    <t>Мероприятия по организации работы, направленной на социальную поддержку и помощь ветеранам и гражданам пожилого возраста</t>
  </si>
  <si>
    <t>Мероприятия по развитию физической культуры и спорта спорта</t>
  </si>
  <si>
    <t>Профилактика безнадзорности и правонарушений несовершеннолетних</t>
  </si>
  <si>
    <t>Развитие и совершенствование сети автомобильных дорог местного значения</t>
  </si>
  <si>
    <t>Развитие и совершенствование сети автомобильных дорог местного значения общего пользования</t>
  </si>
  <si>
    <t>Обеспечение сохранности автомобильных дорог местного значения и условий безопасности движения по ним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</si>
  <si>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</si>
  <si>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Эксплуатация и содержание имущества казны муниципального образования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</si>
  <si>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</si>
  <si>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W0</t>
  </si>
  <si>
    <t>Поддержка мер по обеспечению сбалансированности бюджетов поселений</t>
  </si>
  <si>
    <t>Обеспечение деятельности руководителя контрольно-счетного органа муниципального образования и его заместителей</t>
  </si>
  <si>
    <t>Обеспечение деятельности депутатов представительного органа муниципального образования</t>
  </si>
  <si>
    <t>Резервный фонд местной администрации</t>
  </si>
  <si>
    <t>Кассовое исполнение
за 9 месяцев
2020 года</t>
  </si>
  <si>
    <t>Доходы бюджета Брянского муниципального района Брянской области за 9 месяцев 2020 года</t>
  </si>
  <si>
    <t>расходов функциональной классификации за 9 месяцев 2020 года</t>
  </si>
  <si>
    <t xml:space="preserve"> 000 1130206000 0000 130</t>
  </si>
  <si>
    <t xml:space="preserve"> 000 1130206505 0000 130</t>
  </si>
  <si>
    <t>000 2022530400 0000 150</t>
  </si>
  <si>
    <t>000 2022530405 0000 150</t>
  </si>
  <si>
    <t>000 1160100001 0000 140</t>
  </si>
  <si>
    <t>000 1160105001 0000 140</t>
  </si>
  <si>
    <t>000 1160105301 0000 140</t>
  </si>
  <si>
    <t>000 1160106001 0000 140</t>
  </si>
  <si>
    <t>000 1160106301 0000 140</t>
  </si>
  <si>
    <t>000 1160107301 0000 140</t>
  </si>
  <si>
    <t>000 1160107401 0000 140</t>
  </si>
  <si>
    <t>000 1160108001 0000 140</t>
  </si>
  <si>
    <t>000 1160108301 0000 140</t>
  </si>
  <si>
    <t>000 1160109001 0000 140</t>
  </si>
  <si>
    <t>000 1160109301 0000 140</t>
  </si>
  <si>
    <t>000 1160111001 0000 140</t>
  </si>
  <si>
    <t>000 1160111301 0000 140</t>
  </si>
  <si>
    <t>000 1160114001 0000 140</t>
  </si>
  <si>
    <t>000 1160114301 0000 140</t>
  </si>
  <si>
    <t>000 1160115001 0000 140</t>
  </si>
  <si>
    <t>000 1160115301 0000 140</t>
  </si>
  <si>
    <t>000 1160117001 0000 140</t>
  </si>
  <si>
    <t>000 1160117301 0000 140</t>
  </si>
  <si>
    <t>000 1160119001 0000 140</t>
  </si>
  <si>
    <t>000 1160119301 0000 140</t>
  </si>
  <si>
    <t>000 1160119401 0000 140</t>
  </si>
  <si>
    <t>000 1160120001 0000 140</t>
  </si>
  <si>
    <t>000 1160120301 0000 140</t>
  </si>
  <si>
    <t>000 1160200002 0000 140</t>
  </si>
  <si>
    <t>000 1160201002 0000 140</t>
  </si>
  <si>
    <t>000 1161000000 0000 140</t>
  </si>
  <si>
    <t>000 1161003005 0000 140</t>
  </si>
  <si>
    <t>000 1161003105 0000 140</t>
  </si>
  <si>
    <t>000 1161012000 0000 140</t>
  </si>
  <si>
    <t>000 1161012301 0000 140</t>
  </si>
  <si>
    <t>000 1161012901 0000 140</t>
  </si>
  <si>
    <t>000 1161100001 0000 140</t>
  </si>
  <si>
    <t>000 1161105001 0000 140</t>
  </si>
  <si>
    <t>﻿Прочие межбюджетные трансферты, передаваемые бюджетам</t>
  </si>
  <si>
    <t>﻿Прочие межбюджетные трансферты, передаваемые бюджетам муниципальных районов</t>
  </si>
  <si>
    <t>000 2024999900 0000 150</t>
  </si>
  <si>
    <t>000 2024999905 0000 150</t>
  </si>
  <si>
    <t>000 2024530300 0000 150</t>
  </si>
  <si>
    <t>000 2024530305 0000 150</t>
  </si>
  <si>
    <t>﻿Межбюджетные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</si>
  <si>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﻿Межбюджетные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</si>
  <si>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﻿Субсидии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</si>
  <si>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﻿Субсидии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</si>
  <si>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﻿Платежи, уплачиваемые в целях возмещения вреда</t>
  </si>
  <si>
    <t>﻿Платежи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</si>
  <si>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﻿Административные штрафы, установленные законами субъектов Российской Федерации об административных правонарушениях</t>
  </si>
  <si>
    <t>﻿Административные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</si>
  <si>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﻿Административные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</si>
  <si>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﻿Административные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</si>
  <si>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﻿Доходы, поступающие в порядке возмещения расходов, понесенных в связи с эксплуатацией имущества</t>
  </si>
  <si>
    <t>﻿Доходы, поступающие в порядке возмещения расходов, понесенных в связи с эксплуатацией имущества муниципальных районов</t>
  </si>
  <si>
    <t>района Брянской области за 9 месяцев 2020 года</t>
  </si>
  <si>
    <t>Кассовое исполнение                                                               за 9 месяцев                                                                         2020 года</t>
  </si>
  <si>
    <t>Обеспечение сохранности автомобильных дорог местного значения и условий безопасного движения по ним</t>
  </si>
  <si>
    <t>0800281610</t>
  </si>
  <si>
    <t>0503</t>
  </si>
  <si>
    <t>Благоустройство</t>
  </si>
  <si>
    <t>Мероприятия по решению вопросов местного значения, инициированных органами местного самоуправления муниципальных образований Брянской области, в рамках проекта "Решаем вместе"</t>
  </si>
  <si>
    <t>0100913300</t>
  </si>
  <si>
    <t>050G5S1270</t>
  </si>
  <si>
    <t>0500313300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</si>
  <si>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</si>
  <si>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03010L3040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</si>
  <si>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</si>
  <si>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0301453030</t>
  </si>
  <si>
    <t>0301613300</t>
  </si>
  <si>
    <t>0301781430</t>
  </si>
  <si>
    <t>0402913300</t>
  </si>
  <si>
    <t>по ведомственной структуре за 9 месяцев  2020 года</t>
  </si>
  <si>
    <t>Расходы бюджета Брянского муниципального района Брянской области по целевым статьям (муниципальным программам и непрограммным направлениям деятельности), группам и подгруппам видов расходов за 9 месяцев 2020 года</t>
  </si>
  <si>
    <t>Кассовое исполнение                                                               за 9 месяцев                                                                        2020 года</t>
  </si>
  <si>
    <t xml:space="preserve">      </t>
  </si>
  <si>
    <t>L3040</t>
  </si>
  <si>
    <t>Финансирование объектов капитальных вложений муниципальной собственности, софинансирование которых осуществляется за счет средств вышестоящих бюджетов</t>
  </si>
  <si>
    <t>Региональный проект "Чистая вода"</t>
  </si>
  <si>
    <t>G5</t>
  </si>
  <si>
    <t>Приложение № 1 
к постановлению 
администрации Брянского района
от 15 октября 2020 г. № 742</t>
  </si>
  <si>
    <r>
      <t xml:space="preserve">от </t>
    </r>
    <r>
      <rPr>
        <sz val="12"/>
        <rFont val="Times New Roman"/>
        <family val="1"/>
      </rPr>
      <t xml:space="preserve">15 октября </t>
    </r>
    <r>
      <rPr>
        <sz val="12"/>
        <color indexed="8"/>
        <rFont val="Times New Roman"/>
        <family val="1"/>
      </rPr>
      <t>2020 г. № 742</t>
    </r>
  </si>
  <si>
    <t>от 15 октября 2020 г. № 742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</si>
</sst>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.mm\.yyyy"/>
    <numFmt numFmtId="173" formatCode="#,##0.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80">
    <font>
      <sz val="1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5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sz val="10"/>
      <color indexed="8"/>
      <name val="Arial Cyr"/>
      <family val="0"/>
    </font>
    <font>
      <b/>
      <sz val="11"/>
      <color indexed="8"/>
      <name val="Arial"/>
      <family val="2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Arial Cyr"/>
      <family val="0"/>
    </font>
    <font>
      <b/>
      <sz val="11"/>
      <color rgb="FF000000"/>
      <name val="Arial"/>
      <family val="2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5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/>
      <right/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/>
      <bottom style="hair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</borders>
  <cellStyleXfs count="5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47" fillId="0" borderId="0">
      <alignment horizontal="center"/>
      <protection/>
    </xf>
    <xf numFmtId="49" fontId="47" fillId="0" borderId="0">
      <alignment horizontal="center"/>
      <protection/>
    </xf>
    <xf numFmtId="49" fontId="47" fillId="0" borderId="1">
      <alignment horizontal="center" wrapText="1"/>
      <protection/>
    </xf>
    <xf numFmtId="49" fontId="47" fillId="0" borderId="1">
      <alignment horizontal="center" wrapText="1"/>
      <protection/>
    </xf>
    <xf numFmtId="49" fontId="47" fillId="0" borderId="2">
      <alignment horizontal="center" wrapText="1"/>
      <protection/>
    </xf>
    <xf numFmtId="49" fontId="47" fillId="0" borderId="2">
      <alignment horizontal="center" wrapText="1"/>
      <protection/>
    </xf>
    <xf numFmtId="49" fontId="47" fillId="0" borderId="3">
      <alignment horizontal="center"/>
      <protection/>
    </xf>
    <xf numFmtId="49" fontId="47" fillId="0" borderId="3">
      <alignment horizontal="center"/>
      <protection/>
    </xf>
    <xf numFmtId="49" fontId="47" fillId="0" borderId="3">
      <alignment horizontal="center"/>
      <protection/>
    </xf>
    <xf numFmtId="49" fontId="47" fillId="0" borderId="4">
      <alignment/>
      <protection/>
    </xf>
    <xf numFmtId="49" fontId="47" fillId="0" borderId="4">
      <alignment/>
      <protection/>
    </xf>
    <xf numFmtId="4" fontId="47" fillId="0" borderId="3">
      <alignment horizontal="right"/>
      <protection/>
    </xf>
    <xf numFmtId="4" fontId="47" fillId="0" borderId="3">
      <alignment horizontal="right"/>
      <protection/>
    </xf>
    <xf numFmtId="4" fontId="47" fillId="0" borderId="3">
      <alignment horizontal="right"/>
      <protection/>
    </xf>
    <xf numFmtId="4" fontId="47" fillId="0" borderId="1">
      <alignment horizontal="right"/>
      <protection/>
    </xf>
    <xf numFmtId="4" fontId="47" fillId="0" borderId="1">
      <alignment horizontal="right"/>
      <protection/>
    </xf>
    <xf numFmtId="49" fontId="47" fillId="0" borderId="0">
      <alignment horizontal="right"/>
      <protection/>
    </xf>
    <xf numFmtId="49" fontId="47" fillId="0" borderId="0">
      <alignment horizontal="right"/>
      <protection/>
    </xf>
    <xf numFmtId="4" fontId="47" fillId="0" borderId="5">
      <alignment horizontal="right"/>
      <protection/>
    </xf>
    <xf numFmtId="4" fontId="47" fillId="0" borderId="5">
      <alignment horizontal="right"/>
      <protection/>
    </xf>
    <xf numFmtId="49" fontId="47" fillId="0" borderId="6">
      <alignment horizontal="center"/>
      <protection/>
    </xf>
    <xf numFmtId="49" fontId="47" fillId="0" borderId="6">
      <alignment horizontal="center"/>
      <protection/>
    </xf>
    <xf numFmtId="4" fontId="47" fillId="0" borderId="7">
      <alignment horizontal="right"/>
      <protection/>
    </xf>
    <xf numFmtId="4" fontId="47" fillId="0" borderId="7">
      <alignment horizontal="right"/>
      <protection/>
    </xf>
    <xf numFmtId="0" fontId="47" fillId="0" borderId="8">
      <alignment horizontal="left" wrapText="1"/>
      <protection/>
    </xf>
    <xf numFmtId="0" fontId="47" fillId="0" borderId="8">
      <alignment horizontal="left" wrapText="1"/>
      <protection/>
    </xf>
    <xf numFmtId="0" fontId="48" fillId="0" borderId="9">
      <alignment horizontal="left" wrapText="1"/>
      <protection/>
    </xf>
    <xf numFmtId="0" fontId="48" fillId="0" borderId="9">
      <alignment horizontal="left" wrapText="1"/>
      <protection/>
    </xf>
    <xf numFmtId="0" fontId="47" fillId="0" borderId="10">
      <alignment horizontal="left" wrapText="1" indent="2"/>
      <protection/>
    </xf>
    <xf numFmtId="0" fontId="47" fillId="0" borderId="10">
      <alignment horizontal="left" wrapText="1" indent="2"/>
      <protection/>
    </xf>
    <xf numFmtId="0" fontId="46" fillId="0" borderId="11">
      <alignment/>
      <protection/>
    </xf>
    <xf numFmtId="0" fontId="46" fillId="0" borderId="11">
      <alignment/>
      <protection/>
    </xf>
    <xf numFmtId="0" fontId="47" fillId="0" borderId="4">
      <alignment/>
      <protection/>
    </xf>
    <xf numFmtId="0" fontId="47" fillId="0" borderId="4">
      <alignment/>
      <protection/>
    </xf>
    <xf numFmtId="0" fontId="46" fillId="0" borderId="4">
      <alignment/>
      <protection/>
    </xf>
    <xf numFmtId="0" fontId="46" fillId="0" borderId="4">
      <alignment/>
      <protection/>
    </xf>
    <xf numFmtId="0" fontId="48" fillId="0" borderId="0">
      <alignment horizontal="center"/>
      <protection/>
    </xf>
    <xf numFmtId="0" fontId="48" fillId="0" borderId="0">
      <alignment horizontal="center"/>
      <protection/>
    </xf>
    <xf numFmtId="0" fontId="48" fillId="0" borderId="4">
      <alignment/>
      <protection/>
    </xf>
    <xf numFmtId="0" fontId="48" fillId="0" borderId="4">
      <alignment/>
      <protection/>
    </xf>
    <xf numFmtId="0" fontId="47" fillId="0" borderId="12">
      <alignment horizontal="left" wrapText="1"/>
      <protection/>
    </xf>
    <xf numFmtId="0" fontId="47" fillId="0" borderId="12">
      <alignment horizontal="left" wrapText="1"/>
      <protection/>
    </xf>
    <xf numFmtId="0" fontId="47" fillId="0" borderId="12">
      <alignment horizontal="left" wrapText="1"/>
      <protection/>
    </xf>
    <xf numFmtId="0" fontId="47" fillId="0" borderId="13">
      <alignment horizontal="left" wrapText="1" indent="1"/>
      <protection/>
    </xf>
    <xf numFmtId="0" fontId="47" fillId="0" borderId="13">
      <alignment horizontal="left" wrapText="1" indent="1"/>
      <protection/>
    </xf>
    <xf numFmtId="0" fontId="47" fillId="0" borderId="13">
      <alignment horizontal="left" wrapText="1" indent="1"/>
      <protection/>
    </xf>
    <xf numFmtId="0" fontId="47" fillId="0" borderId="12">
      <alignment horizontal="left" wrapText="1" indent="2"/>
      <protection/>
    </xf>
    <xf numFmtId="0" fontId="47" fillId="0" borderId="12">
      <alignment horizontal="left" wrapText="1" indent="2"/>
      <protection/>
    </xf>
    <xf numFmtId="0" fontId="47" fillId="0" borderId="12">
      <alignment horizontal="left" wrapText="1" indent="2"/>
      <protection/>
    </xf>
    <xf numFmtId="0" fontId="46" fillId="20" borderId="14">
      <alignment/>
      <protection/>
    </xf>
    <xf numFmtId="0" fontId="46" fillId="20" borderId="14">
      <alignment/>
      <protection/>
    </xf>
    <xf numFmtId="0" fontId="47" fillId="0" borderId="15">
      <alignment horizontal="left" wrapText="1" indent="2"/>
      <protection/>
    </xf>
    <xf numFmtId="0" fontId="47" fillId="0" borderId="15">
      <alignment horizontal="left" wrapText="1" indent="2"/>
      <protection/>
    </xf>
    <xf numFmtId="0" fontId="47" fillId="0" borderId="15">
      <alignment horizontal="left" wrapText="1" indent="2"/>
      <protection/>
    </xf>
    <xf numFmtId="0" fontId="47" fillId="0" borderId="0">
      <alignment horizontal="center" wrapText="1"/>
      <protection/>
    </xf>
    <xf numFmtId="0" fontId="47" fillId="0" borderId="0">
      <alignment horizontal="center" wrapText="1"/>
      <protection/>
    </xf>
    <xf numFmtId="49" fontId="47" fillId="0" borderId="4">
      <alignment horizontal="left"/>
      <protection/>
    </xf>
    <xf numFmtId="49" fontId="47" fillId="0" borderId="4">
      <alignment horizontal="left"/>
      <protection/>
    </xf>
    <xf numFmtId="49" fontId="47" fillId="0" borderId="16">
      <alignment horizontal="center" wrapText="1"/>
      <protection/>
    </xf>
    <xf numFmtId="49" fontId="47" fillId="0" borderId="16">
      <alignment horizontal="center" wrapText="1"/>
      <protection/>
    </xf>
    <xf numFmtId="49" fontId="47" fillId="0" borderId="16">
      <alignment horizontal="center" shrinkToFit="1"/>
      <protection/>
    </xf>
    <xf numFmtId="49" fontId="47" fillId="0" borderId="16">
      <alignment horizontal="center" shrinkToFit="1"/>
      <protection/>
    </xf>
    <xf numFmtId="49" fontId="47" fillId="0" borderId="3">
      <alignment horizontal="center" shrinkToFit="1"/>
      <protection/>
    </xf>
    <xf numFmtId="49" fontId="47" fillId="0" borderId="3">
      <alignment horizontal="center" shrinkToFit="1"/>
      <protection/>
    </xf>
    <xf numFmtId="49" fontId="47" fillId="0" borderId="3">
      <alignment horizontal="center" shrinkToFit="1"/>
      <protection/>
    </xf>
    <xf numFmtId="0" fontId="47" fillId="0" borderId="17">
      <alignment horizontal="left" wrapText="1"/>
      <protection/>
    </xf>
    <xf numFmtId="0" fontId="47" fillId="0" borderId="17">
      <alignment horizontal="left" wrapText="1"/>
      <protection/>
    </xf>
    <xf numFmtId="0" fontId="47" fillId="0" borderId="8">
      <alignment horizontal="left" wrapText="1" indent="1"/>
      <protection/>
    </xf>
    <xf numFmtId="0" fontId="47" fillId="0" borderId="8">
      <alignment horizontal="left" wrapText="1" indent="1"/>
      <protection/>
    </xf>
    <xf numFmtId="0" fontId="47" fillId="0" borderId="17">
      <alignment horizontal="left" wrapText="1" indent="2"/>
      <protection/>
    </xf>
    <xf numFmtId="0" fontId="47" fillId="0" borderId="17">
      <alignment horizontal="left" wrapText="1" indent="2"/>
      <protection/>
    </xf>
    <xf numFmtId="0" fontId="47" fillId="0" borderId="8">
      <alignment horizontal="left" wrapText="1" indent="2"/>
      <protection/>
    </xf>
    <xf numFmtId="0" fontId="47" fillId="0" borderId="8">
      <alignment horizontal="left" wrapText="1" indent="2"/>
      <protection/>
    </xf>
    <xf numFmtId="0" fontId="46" fillId="0" borderId="18">
      <alignment/>
      <protection/>
    </xf>
    <xf numFmtId="0" fontId="46" fillId="0" borderId="18">
      <alignment/>
      <protection/>
    </xf>
    <xf numFmtId="0" fontId="46" fillId="0" borderId="18">
      <alignment/>
      <protection/>
    </xf>
    <xf numFmtId="0" fontId="46" fillId="0" borderId="19">
      <alignment/>
      <protection/>
    </xf>
    <xf numFmtId="0" fontId="46" fillId="0" borderId="19">
      <alignment/>
      <protection/>
    </xf>
    <xf numFmtId="0" fontId="48" fillId="0" borderId="20">
      <alignment horizontal="center" vertical="center" textRotation="90" wrapText="1"/>
      <protection/>
    </xf>
    <xf numFmtId="0" fontId="48" fillId="0" borderId="20">
      <alignment horizontal="center" vertical="center" textRotation="90" wrapText="1"/>
      <protection/>
    </xf>
    <xf numFmtId="0" fontId="48" fillId="0" borderId="11">
      <alignment horizontal="center" vertical="center" textRotation="90" wrapText="1"/>
      <protection/>
    </xf>
    <xf numFmtId="0" fontId="48" fillId="0" borderId="11">
      <alignment horizontal="center" vertical="center" textRotation="90" wrapText="1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8" fillId="0" borderId="4">
      <alignment horizontal="center" vertical="center" textRotation="90" wrapText="1"/>
      <protection/>
    </xf>
    <xf numFmtId="0" fontId="48" fillId="0" borderId="4">
      <alignment horizontal="center" vertical="center" textRotation="90" wrapText="1"/>
      <protection/>
    </xf>
    <xf numFmtId="0" fontId="48" fillId="0" borderId="11">
      <alignment horizontal="center" vertical="center" textRotation="90"/>
      <protection/>
    </xf>
    <xf numFmtId="0" fontId="48" fillId="0" borderId="11">
      <alignment horizontal="center" vertical="center" textRotation="90"/>
      <protection/>
    </xf>
    <xf numFmtId="0" fontId="48" fillId="0" borderId="4">
      <alignment horizontal="center" vertical="center" textRotation="90"/>
      <protection/>
    </xf>
    <xf numFmtId="0" fontId="48" fillId="0" borderId="4">
      <alignment horizontal="center" vertical="center" textRotation="90"/>
      <protection/>
    </xf>
    <xf numFmtId="0" fontId="48" fillId="0" borderId="20">
      <alignment horizontal="center" vertical="center" textRotation="90"/>
      <protection/>
    </xf>
    <xf numFmtId="0" fontId="48" fillId="0" borderId="20">
      <alignment horizontal="center" vertical="center" textRotation="90"/>
      <protection/>
    </xf>
    <xf numFmtId="0" fontId="48" fillId="0" borderId="21">
      <alignment horizontal="center" vertical="center" textRotation="90"/>
      <protection/>
    </xf>
    <xf numFmtId="0" fontId="48" fillId="0" borderId="21">
      <alignment horizontal="center" vertical="center" textRotation="90"/>
      <protection/>
    </xf>
    <xf numFmtId="0" fontId="49" fillId="0" borderId="4">
      <alignment wrapText="1"/>
      <protection/>
    </xf>
    <xf numFmtId="0" fontId="49" fillId="0" borderId="4">
      <alignment wrapText="1"/>
      <protection/>
    </xf>
    <xf numFmtId="0" fontId="49" fillId="0" borderId="21">
      <alignment wrapText="1"/>
      <protection/>
    </xf>
    <xf numFmtId="0" fontId="49" fillId="0" borderId="21">
      <alignment wrapText="1"/>
      <protection/>
    </xf>
    <xf numFmtId="0" fontId="49" fillId="0" borderId="11">
      <alignment wrapText="1"/>
      <protection/>
    </xf>
    <xf numFmtId="0" fontId="49" fillId="0" borderId="11">
      <alignment wrapText="1"/>
      <protection/>
    </xf>
    <xf numFmtId="0" fontId="47" fillId="0" borderId="21">
      <alignment horizontal="center" vertical="top" wrapText="1"/>
      <protection/>
    </xf>
    <xf numFmtId="0" fontId="47" fillId="0" borderId="21">
      <alignment horizontal="center" vertical="top" wrapText="1"/>
      <protection/>
    </xf>
    <xf numFmtId="0" fontId="48" fillId="0" borderId="22">
      <alignment/>
      <protection/>
    </xf>
    <xf numFmtId="0" fontId="48" fillId="0" borderId="22">
      <alignment/>
      <protection/>
    </xf>
    <xf numFmtId="49" fontId="50" fillId="0" borderId="23">
      <alignment horizontal="left" vertical="center" wrapText="1"/>
      <protection/>
    </xf>
    <xf numFmtId="49" fontId="50" fillId="0" borderId="23">
      <alignment horizontal="left" vertical="center" wrapText="1"/>
      <protection/>
    </xf>
    <xf numFmtId="49" fontId="47" fillId="0" borderId="24">
      <alignment horizontal="left" vertical="center" wrapText="1" indent="2"/>
      <protection/>
    </xf>
    <xf numFmtId="49" fontId="47" fillId="0" borderId="24">
      <alignment horizontal="left" vertical="center" wrapText="1" indent="2"/>
      <protection/>
    </xf>
    <xf numFmtId="49" fontId="47" fillId="0" borderId="15">
      <alignment horizontal="left" vertical="center" wrapText="1" indent="3"/>
      <protection/>
    </xf>
    <xf numFmtId="49" fontId="47" fillId="0" borderId="15">
      <alignment horizontal="left" vertical="center" wrapText="1" indent="3"/>
      <protection/>
    </xf>
    <xf numFmtId="49" fontId="47" fillId="0" borderId="23">
      <alignment horizontal="left" vertical="center" wrapText="1" indent="3"/>
      <protection/>
    </xf>
    <xf numFmtId="49" fontId="47" fillId="0" borderId="23">
      <alignment horizontal="left" vertical="center" wrapText="1" indent="3"/>
      <protection/>
    </xf>
    <xf numFmtId="49" fontId="47" fillId="0" borderId="25">
      <alignment horizontal="left" vertical="center" wrapText="1" indent="3"/>
      <protection/>
    </xf>
    <xf numFmtId="49" fontId="47" fillId="0" borderId="25">
      <alignment horizontal="left" vertical="center" wrapText="1" indent="3"/>
      <protection/>
    </xf>
    <xf numFmtId="0" fontId="50" fillId="0" borderId="22">
      <alignment horizontal="left" vertical="center" wrapText="1"/>
      <protection/>
    </xf>
    <xf numFmtId="0" fontId="50" fillId="0" borderId="22">
      <alignment horizontal="left" vertical="center" wrapText="1"/>
      <protection/>
    </xf>
    <xf numFmtId="49" fontId="47" fillId="0" borderId="11">
      <alignment horizontal="left" vertical="center" wrapText="1" indent="3"/>
      <protection/>
    </xf>
    <xf numFmtId="49" fontId="47" fillId="0" borderId="11">
      <alignment horizontal="left" vertical="center" wrapText="1" indent="3"/>
      <protection/>
    </xf>
    <xf numFmtId="49" fontId="47" fillId="0" borderId="0">
      <alignment horizontal="left" vertical="center" wrapText="1" indent="3"/>
      <protection/>
    </xf>
    <xf numFmtId="49" fontId="47" fillId="0" borderId="0">
      <alignment horizontal="left" vertical="center" wrapText="1" indent="3"/>
      <protection/>
    </xf>
    <xf numFmtId="49" fontId="47" fillId="0" borderId="4">
      <alignment horizontal="left" vertical="center" wrapText="1" indent="3"/>
      <protection/>
    </xf>
    <xf numFmtId="49" fontId="47" fillId="0" borderId="4">
      <alignment horizontal="left" vertical="center" wrapText="1" indent="3"/>
      <protection/>
    </xf>
    <xf numFmtId="49" fontId="50" fillId="0" borderId="22">
      <alignment horizontal="left" vertical="center" wrapText="1"/>
      <protection/>
    </xf>
    <xf numFmtId="49" fontId="50" fillId="0" borderId="22">
      <alignment horizontal="left" vertical="center" wrapText="1"/>
      <protection/>
    </xf>
    <xf numFmtId="0" fontId="47" fillId="0" borderId="23">
      <alignment horizontal="left" vertical="center" wrapText="1"/>
      <protection/>
    </xf>
    <xf numFmtId="0" fontId="47" fillId="0" borderId="23">
      <alignment horizontal="left" vertical="center" wrapText="1"/>
      <protection/>
    </xf>
    <xf numFmtId="0" fontId="47" fillId="0" borderId="25">
      <alignment horizontal="left" vertical="center" wrapText="1"/>
      <protection/>
    </xf>
    <xf numFmtId="0" fontId="47" fillId="0" borderId="25">
      <alignment horizontal="left" vertical="center" wrapText="1"/>
      <protection/>
    </xf>
    <xf numFmtId="49" fontId="47" fillId="0" borderId="23">
      <alignment horizontal="left" vertical="center" wrapText="1"/>
      <protection/>
    </xf>
    <xf numFmtId="49" fontId="47" fillId="0" borderId="23">
      <alignment horizontal="left" vertical="center" wrapText="1"/>
      <protection/>
    </xf>
    <xf numFmtId="49" fontId="47" fillId="0" borderId="25">
      <alignment horizontal="left" vertical="center" wrapText="1"/>
      <protection/>
    </xf>
    <xf numFmtId="49" fontId="47" fillId="0" borderId="25">
      <alignment horizontal="left" vertical="center" wrapText="1"/>
      <protection/>
    </xf>
    <xf numFmtId="49" fontId="48" fillId="0" borderId="26">
      <alignment horizontal="center"/>
      <protection/>
    </xf>
    <xf numFmtId="49" fontId="48" fillId="0" borderId="26">
      <alignment horizontal="center"/>
      <protection/>
    </xf>
    <xf numFmtId="49" fontId="48" fillId="0" borderId="27">
      <alignment horizontal="center" vertical="center" wrapText="1"/>
      <protection/>
    </xf>
    <xf numFmtId="49" fontId="48" fillId="0" borderId="27">
      <alignment horizontal="center" vertical="center" wrapText="1"/>
      <protection/>
    </xf>
    <xf numFmtId="49" fontId="47" fillId="0" borderId="28">
      <alignment horizontal="center" vertical="center" wrapText="1"/>
      <protection/>
    </xf>
    <xf numFmtId="49" fontId="47" fillId="0" borderId="28">
      <alignment horizontal="center" vertical="center" wrapText="1"/>
      <protection/>
    </xf>
    <xf numFmtId="49" fontId="47" fillId="0" borderId="16">
      <alignment horizontal="center" vertical="center" wrapText="1"/>
      <protection/>
    </xf>
    <xf numFmtId="49" fontId="47" fillId="0" borderId="16">
      <alignment horizontal="center" vertical="center" wrapText="1"/>
      <protection/>
    </xf>
    <xf numFmtId="49" fontId="47" fillId="0" borderId="27">
      <alignment horizontal="center" vertical="center" wrapText="1"/>
      <protection/>
    </xf>
    <xf numFmtId="49" fontId="47" fillId="0" borderId="27">
      <alignment horizontal="center" vertical="center" wrapText="1"/>
      <protection/>
    </xf>
    <xf numFmtId="49" fontId="47" fillId="0" borderId="29">
      <alignment horizontal="center" vertical="center" wrapText="1"/>
      <protection/>
    </xf>
    <xf numFmtId="49" fontId="47" fillId="0" borderId="29">
      <alignment horizontal="center" vertical="center" wrapText="1"/>
      <protection/>
    </xf>
    <xf numFmtId="49" fontId="47" fillId="0" borderId="30">
      <alignment horizontal="center" vertical="center" wrapText="1"/>
      <protection/>
    </xf>
    <xf numFmtId="49" fontId="47" fillId="0" borderId="30">
      <alignment horizontal="center" vertical="center" wrapText="1"/>
      <protection/>
    </xf>
    <xf numFmtId="49" fontId="47" fillId="0" borderId="0">
      <alignment horizontal="center" vertical="center" wrapText="1"/>
      <protection/>
    </xf>
    <xf numFmtId="49" fontId="47" fillId="0" borderId="0">
      <alignment horizontal="center" vertical="center" wrapText="1"/>
      <protection/>
    </xf>
    <xf numFmtId="49" fontId="47" fillId="0" borderId="4">
      <alignment horizontal="center" vertical="center" wrapText="1"/>
      <protection/>
    </xf>
    <xf numFmtId="49" fontId="47" fillId="0" borderId="4">
      <alignment horizontal="center" vertical="center" wrapText="1"/>
      <protection/>
    </xf>
    <xf numFmtId="49" fontId="48" fillId="0" borderId="26">
      <alignment horizontal="center" vertical="center" wrapText="1"/>
      <protection/>
    </xf>
    <xf numFmtId="49" fontId="48" fillId="0" borderId="26">
      <alignment horizontal="center" vertical="center" wrapText="1"/>
      <protection/>
    </xf>
    <xf numFmtId="0" fontId="48" fillId="0" borderId="26">
      <alignment horizontal="center" vertical="center"/>
      <protection/>
    </xf>
    <xf numFmtId="0" fontId="48" fillId="0" borderId="26">
      <alignment horizontal="center" vertical="center"/>
      <protection/>
    </xf>
    <xf numFmtId="0" fontId="47" fillId="0" borderId="28">
      <alignment horizontal="center" vertical="center"/>
      <protection/>
    </xf>
    <xf numFmtId="0" fontId="47" fillId="0" borderId="28">
      <alignment horizontal="center" vertical="center"/>
      <protection/>
    </xf>
    <xf numFmtId="0" fontId="47" fillId="0" borderId="16">
      <alignment horizontal="center" vertical="center"/>
      <protection/>
    </xf>
    <xf numFmtId="0" fontId="47" fillId="0" borderId="16">
      <alignment horizontal="center" vertical="center"/>
      <protection/>
    </xf>
    <xf numFmtId="0" fontId="47" fillId="0" borderId="27">
      <alignment horizontal="center" vertical="center"/>
      <protection/>
    </xf>
    <xf numFmtId="0" fontId="47" fillId="0" borderId="27">
      <alignment horizontal="center" vertical="center"/>
      <protection/>
    </xf>
    <xf numFmtId="0" fontId="48" fillId="0" borderId="27">
      <alignment horizontal="center" vertical="center"/>
      <protection/>
    </xf>
    <xf numFmtId="0" fontId="48" fillId="0" borderId="27">
      <alignment horizontal="center" vertical="center"/>
      <protection/>
    </xf>
    <xf numFmtId="0" fontId="47" fillId="0" borderId="29">
      <alignment horizontal="center" vertical="center"/>
      <protection/>
    </xf>
    <xf numFmtId="0" fontId="47" fillId="0" borderId="29">
      <alignment horizontal="center" vertical="center"/>
      <protection/>
    </xf>
    <xf numFmtId="49" fontId="48" fillId="0" borderId="26">
      <alignment horizontal="center" vertical="center"/>
      <protection/>
    </xf>
    <xf numFmtId="49" fontId="48" fillId="0" borderId="26">
      <alignment horizontal="center" vertical="center"/>
      <protection/>
    </xf>
    <xf numFmtId="49" fontId="47" fillId="0" borderId="28">
      <alignment horizontal="center" vertical="center"/>
      <protection/>
    </xf>
    <xf numFmtId="49" fontId="47" fillId="0" borderId="28">
      <alignment horizontal="center" vertical="center"/>
      <protection/>
    </xf>
    <xf numFmtId="49" fontId="47" fillId="0" borderId="16">
      <alignment horizontal="center" vertical="center"/>
      <protection/>
    </xf>
    <xf numFmtId="49" fontId="47" fillId="0" borderId="16">
      <alignment horizontal="center" vertical="center"/>
      <protection/>
    </xf>
    <xf numFmtId="49" fontId="47" fillId="0" borderId="27">
      <alignment horizontal="center" vertical="center"/>
      <protection/>
    </xf>
    <xf numFmtId="49" fontId="47" fillId="0" borderId="27">
      <alignment horizontal="center" vertical="center"/>
      <protection/>
    </xf>
    <xf numFmtId="49" fontId="47" fillId="0" borderId="29">
      <alignment horizontal="center" vertical="center"/>
      <protection/>
    </xf>
    <xf numFmtId="49" fontId="47" fillId="0" borderId="29">
      <alignment horizontal="center" vertical="center"/>
      <protection/>
    </xf>
    <xf numFmtId="49" fontId="47" fillId="0" borderId="4">
      <alignment horizontal="center"/>
      <protection/>
    </xf>
    <xf numFmtId="49" fontId="47" fillId="0" borderId="4">
      <alignment horizontal="center"/>
      <protection/>
    </xf>
    <xf numFmtId="0" fontId="47" fillId="0" borderId="11">
      <alignment horizontal="center"/>
      <protection/>
    </xf>
    <xf numFmtId="0" fontId="47" fillId="0" borderId="11">
      <alignment horizontal="center"/>
      <protection/>
    </xf>
    <xf numFmtId="0" fontId="47" fillId="0" borderId="0">
      <alignment horizontal="center"/>
      <protection/>
    </xf>
    <xf numFmtId="0" fontId="47" fillId="0" borderId="0">
      <alignment horizontal="center"/>
      <protection/>
    </xf>
    <xf numFmtId="49" fontId="47" fillId="0" borderId="4">
      <alignment/>
      <protection/>
    </xf>
    <xf numFmtId="49" fontId="47" fillId="0" borderId="4">
      <alignment/>
      <protection/>
    </xf>
    <xf numFmtId="0" fontId="47" fillId="0" borderId="21">
      <alignment horizontal="center" vertical="top"/>
      <protection/>
    </xf>
    <xf numFmtId="0" fontId="47" fillId="0" borderId="21">
      <alignment horizontal="center" vertical="top"/>
      <protection/>
    </xf>
    <xf numFmtId="49" fontId="47" fillId="0" borderId="21">
      <alignment horizontal="center" vertical="top" wrapText="1"/>
      <protection/>
    </xf>
    <xf numFmtId="49" fontId="47" fillId="0" borderId="21">
      <alignment horizontal="center" vertical="top" wrapText="1"/>
      <protection/>
    </xf>
    <xf numFmtId="0" fontId="47" fillId="0" borderId="18">
      <alignment/>
      <protection/>
    </xf>
    <xf numFmtId="0" fontId="47" fillId="0" borderId="18">
      <alignment/>
      <protection/>
    </xf>
    <xf numFmtId="4" fontId="47" fillId="0" borderId="31">
      <alignment horizontal="right"/>
      <protection/>
    </xf>
    <xf numFmtId="4" fontId="47" fillId="0" borderId="31">
      <alignment horizontal="right"/>
      <protection/>
    </xf>
    <xf numFmtId="4" fontId="47" fillId="0" borderId="30">
      <alignment horizontal="right"/>
      <protection/>
    </xf>
    <xf numFmtId="4" fontId="47" fillId="0" borderId="30">
      <alignment horizontal="right"/>
      <protection/>
    </xf>
    <xf numFmtId="4" fontId="47" fillId="0" borderId="0">
      <alignment horizontal="right" shrinkToFit="1"/>
      <protection/>
    </xf>
    <xf numFmtId="4" fontId="47" fillId="0" borderId="0">
      <alignment horizontal="right" shrinkToFit="1"/>
      <protection/>
    </xf>
    <xf numFmtId="4" fontId="47" fillId="0" borderId="4">
      <alignment horizontal="right"/>
      <protection/>
    </xf>
    <xf numFmtId="4" fontId="47" fillId="0" borderId="4">
      <alignment horizontal="right"/>
      <protection/>
    </xf>
    <xf numFmtId="0" fontId="47" fillId="0" borderId="11">
      <alignment/>
      <protection/>
    </xf>
    <xf numFmtId="0" fontId="47" fillId="0" borderId="11">
      <alignment/>
      <protection/>
    </xf>
    <xf numFmtId="0" fontId="47" fillId="0" borderId="21">
      <alignment horizontal="center" vertical="top" wrapText="1"/>
      <protection/>
    </xf>
    <xf numFmtId="0" fontId="47" fillId="0" borderId="21">
      <alignment horizontal="center" vertical="top" wrapText="1"/>
      <protection/>
    </xf>
    <xf numFmtId="0" fontId="47" fillId="0" borderId="4">
      <alignment horizontal="center"/>
      <protection/>
    </xf>
    <xf numFmtId="0" fontId="47" fillId="0" borderId="4">
      <alignment horizontal="center"/>
      <protection/>
    </xf>
    <xf numFmtId="49" fontId="47" fillId="0" borderId="11">
      <alignment horizontal="center"/>
      <protection/>
    </xf>
    <xf numFmtId="49" fontId="47" fillId="0" borderId="11">
      <alignment horizontal="center"/>
      <protection/>
    </xf>
    <xf numFmtId="49" fontId="47" fillId="0" borderId="0">
      <alignment horizontal="left"/>
      <protection/>
    </xf>
    <xf numFmtId="49" fontId="47" fillId="0" borderId="0">
      <alignment horizontal="left"/>
      <protection/>
    </xf>
    <xf numFmtId="4" fontId="47" fillId="0" borderId="18">
      <alignment horizontal="right"/>
      <protection/>
    </xf>
    <xf numFmtId="4" fontId="47" fillId="0" borderId="18">
      <alignment horizontal="right"/>
      <protection/>
    </xf>
    <xf numFmtId="0" fontId="47" fillId="0" borderId="21">
      <alignment horizontal="center" vertical="top"/>
      <protection/>
    </xf>
    <xf numFmtId="0" fontId="47" fillId="0" borderId="21">
      <alignment horizontal="center" vertical="top"/>
      <protection/>
    </xf>
    <xf numFmtId="4" fontId="47" fillId="0" borderId="19">
      <alignment horizontal="right"/>
      <protection/>
    </xf>
    <xf numFmtId="4" fontId="47" fillId="0" borderId="19">
      <alignment horizontal="right"/>
      <protection/>
    </xf>
    <xf numFmtId="4" fontId="47" fillId="0" borderId="32">
      <alignment horizontal="right"/>
      <protection/>
    </xf>
    <xf numFmtId="4" fontId="47" fillId="0" borderId="32">
      <alignment horizontal="right"/>
      <protection/>
    </xf>
    <xf numFmtId="0" fontId="47" fillId="0" borderId="19">
      <alignment/>
      <protection/>
    </xf>
    <xf numFmtId="0" fontId="47" fillId="0" borderId="19">
      <alignment/>
      <protection/>
    </xf>
    <xf numFmtId="0" fontId="51" fillId="0" borderId="33">
      <alignment/>
      <protection/>
    </xf>
    <xf numFmtId="0" fontId="51" fillId="0" borderId="33">
      <alignment/>
      <protection/>
    </xf>
    <xf numFmtId="0" fontId="46" fillId="20" borderId="0">
      <alignment/>
      <protection/>
    </xf>
    <xf numFmtId="0" fontId="46" fillId="2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2" fillId="0" borderId="0">
      <alignment horizontal="left" vertical="top" wrapText="1"/>
      <protection/>
    </xf>
    <xf numFmtId="0" fontId="52" fillId="0" borderId="21">
      <alignment horizontal="center" vertical="center" wrapText="1"/>
      <protection/>
    </xf>
    <xf numFmtId="0" fontId="53" fillId="0" borderId="0">
      <alignment/>
      <protection/>
    </xf>
    <xf numFmtId="0" fontId="53" fillId="0" borderId="0">
      <alignment/>
      <protection/>
    </xf>
    <xf numFmtId="0" fontId="52" fillId="0" borderId="0">
      <alignment/>
      <protection/>
    </xf>
    <xf numFmtId="0" fontId="47" fillId="0" borderId="0">
      <alignment horizontal="left"/>
      <protection/>
    </xf>
    <xf numFmtId="0" fontId="47" fillId="0" borderId="0">
      <alignment horizontal="left"/>
      <protection/>
    </xf>
    <xf numFmtId="0" fontId="54" fillId="0" borderId="0">
      <alignment horizontal="center" wrapText="1"/>
      <protection/>
    </xf>
    <xf numFmtId="0" fontId="52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54" fillId="0" borderId="0">
      <alignment horizontal="center"/>
      <protection/>
    </xf>
    <xf numFmtId="0" fontId="51" fillId="0" borderId="0">
      <alignment/>
      <protection/>
    </xf>
    <xf numFmtId="0" fontId="51" fillId="0" borderId="0">
      <alignment/>
      <protection/>
    </xf>
    <xf numFmtId="0" fontId="52" fillId="0" borderId="0">
      <alignment wrapText="1"/>
      <protection/>
    </xf>
    <xf numFmtId="1" fontId="52" fillId="0" borderId="21">
      <alignment horizontal="center" vertical="top" shrinkToFit="1"/>
      <protection/>
    </xf>
    <xf numFmtId="0" fontId="46" fillId="0" borderId="0">
      <alignment/>
      <protection/>
    </xf>
    <xf numFmtId="0" fontId="46" fillId="0" borderId="0">
      <alignment/>
      <protection/>
    </xf>
    <xf numFmtId="0" fontId="52" fillId="0" borderId="0">
      <alignment horizontal="right"/>
      <protection/>
    </xf>
    <xf numFmtId="0" fontId="46" fillId="20" borderId="4">
      <alignment/>
      <protection/>
    </xf>
    <xf numFmtId="0" fontId="46" fillId="20" borderId="4">
      <alignment/>
      <protection/>
    </xf>
    <xf numFmtId="49" fontId="47" fillId="0" borderId="21">
      <alignment horizontal="center" vertical="center" wrapText="1"/>
      <protection/>
    </xf>
    <xf numFmtId="49" fontId="47" fillId="0" borderId="21">
      <alignment horizontal="center" vertical="center" wrapText="1"/>
      <protection/>
    </xf>
    <xf numFmtId="0" fontId="52" fillId="0" borderId="21">
      <alignment horizontal="center" vertical="center" wrapText="1"/>
      <protection/>
    </xf>
    <xf numFmtId="49" fontId="47" fillId="0" borderId="21">
      <alignment horizontal="center" vertical="center" wrapText="1"/>
      <protection/>
    </xf>
    <xf numFmtId="49" fontId="47" fillId="0" borderId="21">
      <alignment horizontal="center" vertical="center" wrapText="1"/>
      <protection/>
    </xf>
    <xf numFmtId="0" fontId="52" fillId="0" borderId="34">
      <alignment/>
      <protection/>
    </xf>
    <xf numFmtId="0" fontId="46" fillId="20" borderId="35">
      <alignment/>
      <protection/>
    </xf>
    <xf numFmtId="0" fontId="46" fillId="20" borderId="35">
      <alignment/>
      <protection/>
    </xf>
    <xf numFmtId="0" fontId="47" fillId="0" borderId="36">
      <alignment horizontal="left" wrapText="1"/>
      <protection/>
    </xf>
    <xf numFmtId="0" fontId="47" fillId="0" borderId="36">
      <alignment horizontal="left" wrapText="1"/>
      <protection/>
    </xf>
    <xf numFmtId="0" fontId="47" fillId="0" borderId="12">
      <alignment horizontal="left" wrapText="1" indent="1"/>
      <protection/>
    </xf>
    <xf numFmtId="0" fontId="47" fillId="0" borderId="12">
      <alignment horizontal="left" wrapText="1" indent="1"/>
      <protection/>
    </xf>
    <xf numFmtId="0" fontId="55" fillId="0" borderId="21">
      <alignment horizontal="left"/>
      <protection/>
    </xf>
    <xf numFmtId="0" fontId="47" fillId="0" borderId="6">
      <alignment horizontal="left" wrapText="1" indent="2"/>
      <protection/>
    </xf>
    <xf numFmtId="0" fontId="47" fillId="0" borderId="6">
      <alignment horizontal="left" wrapText="1" indent="2"/>
      <protection/>
    </xf>
    <xf numFmtId="4" fontId="55" fillId="21" borderId="21">
      <alignment horizontal="right" vertical="top" shrinkToFit="1"/>
      <protection/>
    </xf>
    <xf numFmtId="0" fontId="46" fillId="20" borderId="11">
      <alignment/>
      <protection/>
    </xf>
    <xf numFmtId="0" fontId="46" fillId="20" borderId="11">
      <alignment/>
      <protection/>
    </xf>
    <xf numFmtId="0" fontId="56" fillId="0" borderId="0">
      <alignment horizontal="center" wrapText="1"/>
      <protection/>
    </xf>
    <xf numFmtId="0" fontId="56" fillId="0" borderId="0">
      <alignment horizontal="center" wrapText="1"/>
      <protection/>
    </xf>
    <xf numFmtId="0" fontId="52" fillId="0" borderId="11">
      <alignment/>
      <protection/>
    </xf>
    <xf numFmtId="0" fontId="57" fillId="0" borderId="0">
      <alignment horizontal="center" vertical="top"/>
      <protection/>
    </xf>
    <xf numFmtId="0" fontId="57" fillId="0" borderId="0">
      <alignment horizontal="center" vertical="top"/>
      <protection/>
    </xf>
    <xf numFmtId="0" fontId="52" fillId="0" borderId="0">
      <alignment horizontal="left" wrapText="1"/>
      <protection/>
    </xf>
    <xf numFmtId="0" fontId="47" fillId="0" borderId="4">
      <alignment wrapText="1"/>
      <protection/>
    </xf>
    <xf numFmtId="0" fontId="47" fillId="0" borderId="4">
      <alignment wrapText="1"/>
      <protection/>
    </xf>
    <xf numFmtId="0" fontId="52" fillId="0" borderId="21">
      <alignment horizontal="left" vertical="top" wrapText="1"/>
      <protection/>
    </xf>
    <xf numFmtId="0" fontId="55" fillId="0" borderId="21">
      <alignment horizontal="left"/>
      <protection/>
    </xf>
    <xf numFmtId="0" fontId="47" fillId="0" borderId="35">
      <alignment wrapText="1"/>
      <protection/>
    </xf>
    <xf numFmtId="0" fontId="47" fillId="0" borderId="35">
      <alignment wrapText="1"/>
      <protection/>
    </xf>
    <xf numFmtId="4" fontId="52" fillId="22" borderId="21">
      <alignment horizontal="right" vertical="top" shrinkToFit="1"/>
      <protection/>
    </xf>
    <xf numFmtId="0" fontId="47" fillId="0" borderId="11">
      <alignment horizontal="left"/>
      <protection/>
    </xf>
    <xf numFmtId="0" fontId="47" fillId="0" borderId="11">
      <alignment horizontal="left"/>
      <protection/>
    </xf>
    <xf numFmtId="0" fontId="46" fillId="20" borderId="37">
      <alignment/>
      <protection/>
    </xf>
    <xf numFmtId="0" fontId="46" fillId="20" borderId="37">
      <alignment/>
      <protection/>
    </xf>
    <xf numFmtId="4" fontId="55" fillId="23" borderId="21">
      <alignment horizontal="right" vertical="top" shrinkToFit="1"/>
      <protection/>
    </xf>
    <xf numFmtId="49" fontId="47" fillId="0" borderId="26">
      <alignment horizontal="center" wrapText="1"/>
      <protection/>
    </xf>
    <xf numFmtId="49" fontId="47" fillId="0" borderId="26">
      <alignment horizontal="center" wrapText="1"/>
      <protection/>
    </xf>
    <xf numFmtId="0" fontId="52" fillId="0" borderId="0">
      <alignment wrapText="1"/>
      <protection/>
    </xf>
    <xf numFmtId="49" fontId="47" fillId="0" borderId="28">
      <alignment horizontal="center" wrapText="1"/>
      <protection/>
    </xf>
    <xf numFmtId="49" fontId="47" fillId="0" borderId="28">
      <alignment horizontal="center" wrapText="1"/>
      <protection/>
    </xf>
    <xf numFmtId="49" fontId="47" fillId="0" borderId="27">
      <alignment horizontal="center"/>
      <protection/>
    </xf>
    <xf numFmtId="49" fontId="47" fillId="0" borderId="27">
      <alignment horizontal="center"/>
      <protection/>
    </xf>
    <xf numFmtId="0" fontId="46" fillId="20" borderId="38">
      <alignment/>
      <protection/>
    </xf>
    <xf numFmtId="0" fontId="46" fillId="20" borderId="38">
      <alignment/>
      <protection/>
    </xf>
    <xf numFmtId="0" fontId="47" fillId="0" borderId="30">
      <alignment/>
      <protection/>
    </xf>
    <xf numFmtId="0" fontId="47" fillId="0" borderId="30">
      <alignment/>
      <protection/>
    </xf>
    <xf numFmtId="0" fontId="47" fillId="0" borderId="0">
      <alignment horizontal="center"/>
      <protection/>
    </xf>
    <xf numFmtId="0" fontId="47" fillId="0" borderId="0">
      <alignment horizontal="center"/>
      <protection/>
    </xf>
    <xf numFmtId="49" fontId="47" fillId="0" borderId="11">
      <alignment/>
      <protection/>
    </xf>
    <xf numFmtId="49" fontId="47" fillId="0" borderId="11">
      <alignment/>
      <protection/>
    </xf>
    <xf numFmtId="49" fontId="47" fillId="0" borderId="0">
      <alignment/>
      <protection/>
    </xf>
    <xf numFmtId="49" fontId="47" fillId="0" borderId="0">
      <alignment/>
      <protection/>
    </xf>
    <xf numFmtId="49" fontId="47" fillId="0" borderId="1">
      <alignment horizontal="center"/>
      <protection/>
    </xf>
    <xf numFmtId="49" fontId="47" fillId="0" borderId="1">
      <alignment horizontal="center"/>
      <protection/>
    </xf>
    <xf numFmtId="49" fontId="47" fillId="0" borderId="1">
      <alignment horizontal="center"/>
      <protection/>
    </xf>
    <xf numFmtId="49" fontId="47" fillId="0" borderId="18">
      <alignment horizontal="center"/>
      <protection/>
    </xf>
    <xf numFmtId="49" fontId="47" fillId="0" borderId="18">
      <alignment horizontal="center"/>
      <protection/>
    </xf>
    <xf numFmtId="49" fontId="47" fillId="0" borderId="18">
      <alignment horizontal="center"/>
      <protection/>
    </xf>
    <xf numFmtId="49" fontId="47" fillId="0" borderId="21">
      <alignment horizontal="center"/>
      <protection/>
    </xf>
    <xf numFmtId="49" fontId="47" fillId="0" borderId="21">
      <alignment horizontal="center"/>
      <protection/>
    </xf>
    <xf numFmtId="49" fontId="47" fillId="0" borderId="21">
      <alignment horizontal="center" vertical="center" wrapText="1"/>
      <protection/>
    </xf>
    <xf numFmtId="49" fontId="47" fillId="0" borderId="21">
      <alignment horizontal="center" vertical="center" wrapText="1"/>
      <protection/>
    </xf>
    <xf numFmtId="0" fontId="52" fillId="0" borderId="21">
      <alignment horizontal="center" vertical="center" wrapText="1"/>
      <protection/>
    </xf>
    <xf numFmtId="49" fontId="47" fillId="0" borderId="31">
      <alignment horizontal="center" vertical="center" wrapText="1"/>
      <protection/>
    </xf>
    <xf numFmtId="49" fontId="47" fillId="0" borderId="31">
      <alignment horizontal="center" vertical="center" wrapText="1"/>
      <protection/>
    </xf>
    <xf numFmtId="0" fontId="52" fillId="0" borderId="0">
      <alignment horizontal="left" wrapText="1"/>
      <protection/>
    </xf>
    <xf numFmtId="0" fontId="46" fillId="20" borderId="39">
      <alignment/>
      <protection/>
    </xf>
    <xf numFmtId="0" fontId="46" fillId="20" borderId="39">
      <alignment/>
      <protection/>
    </xf>
    <xf numFmtId="4" fontId="47" fillId="0" borderId="21">
      <alignment horizontal="right"/>
      <protection/>
    </xf>
    <xf numFmtId="4" fontId="47" fillId="0" borderId="21">
      <alignment horizontal="right"/>
      <protection/>
    </xf>
    <xf numFmtId="10" fontId="55" fillId="23" borderId="21">
      <alignment horizontal="right" vertical="top" shrinkToFit="1"/>
      <protection/>
    </xf>
    <xf numFmtId="0" fontId="47" fillId="24" borderId="30">
      <alignment/>
      <protection/>
    </xf>
    <xf numFmtId="0" fontId="47" fillId="24" borderId="30">
      <alignment/>
      <protection/>
    </xf>
    <xf numFmtId="0" fontId="54" fillId="0" borderId="0">
      <alignment horizontal="center" wrapText="1"/>
      <protection/>
    </xf>
    <xf numFmtId="0" fontId="47" fillId="24" borderId="0">
      <alignment/>
      <protection/>
    </xf>
    <xf numFmtId="0" fontId="47" fillId="24" borderId="0">
      <alignment/>
      <protection/>
    </xf>
    <xf numFmtId="0" fontId="54" fillId="0" borderId="0">
      <alignment horizontal="center"/>
      <protection/>
    </xf>
    <xf numFmtId="0" fontId="56" fillId="0" borderId="0">
      <alignment horizontal="center" wrapText="1"/>
      <protection/>
    </xf>
    <xf numFmtId="0" fontId="56" fillId="0" borderId="0">
      <alignment horizontal="center" wrapText="1"/>
      <protection/>
    </xf>
    <xf numFmtId="0" fontId="52" fillId="0" borderId="0">
      <alignment horizontal="right"/>
      <protection/>
    </xf>
    <xf numFmtId="0" fontId="58" fillId="0" borderId="40">
      <alignment/>
      <protection/>
    </xf>
    <xf numFmtId="0" fontId="58" fillId="0" borderId="40">
      <alignment/>
      <protection/>
    </xf>
    <xf numFmtId="49" fontId="59" fillId="0" borderId="41">
      <alignment horizontal="right"/>
      <protection/>
    </xf>
    <xf numFmtId="49" fontId="59" fillId="0" borderId="41">
      <alignment horizontal="right"/>
      <protection/>
    </xf>
    <xf numFmtId="0" fontId="55" fillId="0" borderId="21">
      <alignment vertical="top" wrapText="1"/>
      <protection/>
    </xf>
    <xf numFmtId="0" fontId="47" fillId="0" borderId="41">
      <alignment horizontal="right"/>
      <protection/>
    </xf>
    <xf numFmtId="0" fontId="47" fillId="0" borderId="41">
      <alignment horizontal="right"/>
      <protection/>
    </xf>
    <xf numFmtId="0" fontId="58" fillId="0" borderId="4">
      <alignment/>
      <protection/>
    </xf>
    <xf numFmtId="0" fontId="58" fillId="0" borderId="4">
      <alignment/>
      <protection/>
    </xf>
    <xf numFmtId="0" fontId="47" fillId="0" borderId="31">
      <alignment horizontal="center"/>
      <protection/>
    </xf>
    <xf numFmtId="0" fontId="47" fillId="0" borderId="31">
      <alignment horizontal="center"/>
      <protection/>
    </xf>
    <xf numFmtId="4" fontId="55" fillId="22" borderId="21">
      <alignment horizontal="right" vertical="top" shrinkToFit="1"/>
      <protection/>
    </xf>
    <xf numFmtId="49" fontId="46" fillId="0" borderId="42">
      <alignment horizontal="center"/>
      <protection/>
    </xf>
    <xf numFmtId="49" fontId="46" fillId="0" borderId="42">
      <alignment horizontal="center"/>
      <protection/>
    </xf>
    <xf numFmtId="10" fontId="55" fillId="22" borderId="21">
      <alignment horizontal="right" vertical="top" shrinkToFit="1"/>
      <protection/>
    </xf>
    <xf numFmtId="172" fontId="47" fillId="0" borderId="9">
      <alignment horizontal="center"/>
      <protection/>
    </xf>
    <xf numFmtId="172" fontId="47" fillId="0" borderId="9">
      <alignment horizontal="center"/>
      <protection/>
    </xf>
    <xf numFmtId="0" fontId="47" fillId="0" borderId="43">
      <alignment horizontal="center"/>
      <protection/>
    </xf>
    <xf numFmtId="0" fontId="47" fillId="0" borderId="43">
      <alignment horizontal="center"/>
      <protection/>
    </xf>
    <xf numFmtId="49" fontId="47" fillId="0" borderId="10">
      <alignment horizontal="center"/>
      <protection/>
    </xf>
    <xf numFmtId="49" fontId="47" fillId="0" borderId="10">
      <alignment horizontal="center"/>
      <protection/>
    </xf>
    <xf numFmtId="49" fontId="47" fillId="0" borderId="9">
      <alignment horizontal="center"/>
      <protection/>
    </xf>
    <xf numFmtId="49" fontId="47" fillId="0" borderId="9">
      <alignment horizontal="center"/>
      <protection/>
    </xf>
    <xf numFmtId="0" fontId="47" fillId="0" borderId="9">
      <alignment horizontal="center"/>
      <protection/>
    </xf>
    <xf numFmtId="0" fontId="47" fillId="0" borderId="9">
      <alignment horizontal="center"/>
      <protection/>
    </xf>
    <xf numFmtId="49" fontId="47" fillId="0" borderId="44">
      <alignment horizontal="center"/>
      <protection/>
    </xf>
    <xf numFmtId="49" fontId="47" fillId="0" borderId="44">
      <alignment horizontal="center"/>
      <protection/>
    </xf>
    <xf numFmtId="0" fontId="51" fillId="0" borderId="30">
      <alignment/>
      <protection/>
    </xf>
    <xf numFmtId="0" fontId="51" fillId="0" borderId="3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46" fillId="0" borderId="34">
      <alignment/>
      <protection/>
    </xf>
    <xf numFmtId="0" fontId="46" fillId="0" borderId="34">
      <alignment/>
      <protection/>
    </xf>
    <xf numFmtId="0" fontId="46" fillId="0" borderId="33">
      <alignment/>
      <protection/>
    </xf>
    <xf numFmtId="0" fontId="46" fillId="0" borderId="33">
      <alignment/>
      <protection/>
    </xf>
    <xf numFmtId="4" fontId="47" fillId="0" borderId="6">
      <alignment horizontal="right"/>
      <protection/>
    </xf>
    <xf numFmtId="4" fontId="47" fillId="0" borderId="6">
      <alignment horizontal="right"/>
      <protection/>
    </xf>
    <xf numFmtId="49" fontId="47" fillId="0" borderId="19">
      <alignment horizontal="center"/>
      <protection/>
    </xf>
    <xf numFmtId="49" fontId="47" fillId="0" borderId="19">
      <alignment horizontal="center"/>
      <protection/>
    </xf>
    <xf numFmtId="0" fontId="47" fillId="0" borderId="45">
      <alignment horizontal="left" wrapText="1"/>
      <protection/>
    </xf>
    <xf numFmtId="0" fontId="47" fillId="0" borderId="45">
      <alignment horizontal="left" wrapText="1"/>
      <protection/>
    </xf>
    <xf numFmtId="0" fontId="47" fillId="0" borderId="17">
      <alignment horizontal="left" wrapText="1" indent="1"/>
      <protection/>
    </xf>
    <xf numFmtId="0" fontId="47" fillId="0" borderId="17">
      <alignment horizontal="left" wrapText="1" indent="1"/>
      <protection/>
    </xf>
    <xf numFmtId="0" fontId="47" fillId="0" borderId="9">
      <alignment horizontal="left" wrapText="1" indent="2"/>
      <protection/>
    </xf>
    <xf numFmtId="0" fontId="47" fillId="0" borderId="9">
      <alignment horizontal="left" wrapText="1" indent="2"/>
      <protection/>
    </xf>
    <xf numFmtId="0" fontId="46" fillId="20" borderId="46">
      <alignment/>
      <protection/>
    </xf>
    <xf numFmtId="0" fontId="46" fillId="20" borderId="46">
      <alignment/>
      <protection/>
    </xf>
    <xf numFmtId="0" fontId="47" fillId="24" borderId="14">
      <alignment/>
      <protection/>
    </xf>
    <xf numFmtId="0" fontId="47" fillId="24" borderId="14">
      <alignment/>
      <protection/>
    </xf>
    <xf numFmtId="0" fontId="56" fillId="0" borderId="0">
      <alignment horizontal="left" wrapText="1"/>
      <protection/>
    </xf>
    <xf numFmtId="0" fontId="56" fillId="0" borderId="0">
      <alignment horizontal="left" wrapText="1"/>
      <protection/>
    </xf>
    <xf numFmtId="49" fontId="46" fillId="0" borderId="0">
      <alignment/>
      <protection/>
    </xf>
    <xf numFmtId="49" fontId="46" fillId="0" borderId="0">
      <alignment/>
      <protection/>
    </xf>
    <xf numFmtId="0" fontId="47" fillId="0" borderId="0">
      <alignment horizontal="right"/>
      <protection/>
    </xf>
    <xf numFmtId="0" fontId="47" fillId="0" borderId="0">
      <alignment horizontal="right"/>
      <protection/>
    </xf>
    <xf numFmtId="49" fontId="47" fillId="0" borderId="0">
      <alignment horizontal="right"/>
      <protection/>
    </xf>
    <xf numFmtId="49" fontId="47" fillId="0" borderId="0">
      <alignment horizontal="right"/>
      <protection/>
    </xf>
    <xf numFmtId="0" fontId="47" fillId="0" borderId="0">
      <alignment horizontal="left" wrapText="1"/>
      <protection/>
    </xf>
    <xf numFmtId="0" fontId="47" fillId="0" borderId="0">
      <alignment horizontal="left" wrapText="1"/>
      <protection/>
    </xf>
    <xf numFmtId="0" fontId="47" fillId="0" borderId="4">
      <alignment horizontal="left"/>
      <protection/>
    </xf>
    <xf numFmtId="0" fontId="47" fillId="0" borderId="4">
      <alignment horizontal="left"/>
      <protection/>
    </xf>
    <xf numFmtId="0" fontId="47" fillId="0" borderId="13">
      <alignment horizontal="left" wrapText="1"/>
      <protection/>
    </xf>
    <xf numFmtId="0" fontId="47" fillId="0" borderId="13">
      <alignment horizontal="left" wrapText="1"/>
      <protection/>
    </xf>
    <xf numFmtId="0" fontId="47" fillId="0" borderId="13">
      <alignment horizontal="left" wrapText="1"/>
      <protection/>
    </xf>
    <xf numFmtId="0" fontId="47" fillId="0" borderId="35">
      <alignment/>
      <protection/>
    </xf>
    <xf numFmtId="0" fontId="47" fillId="0" borderId="35">
      <alignment/>
      <protection/>
    </xf>
    <xf numFmtId="0" fontId="48" fillId="0" borderId="47">
      <alignment horizontal="left" wrapText="1"/>
      <protection/>
    </xf>
    <xf numFmtId="0" fontId="48" fillId="0" borderId="47">
      <alignment horizontal="left" wrapText="1"/>
      <protection/>
    </xf>
    <xf numFmtId="0" fontId="47" fillId="0" borderId="5">
      <alignment horizontal="left" wrapText="1" indent="2"/>
      <protection/>
    </xf>
    <xf numFmtId="0" fontId="47" fillId="0" borderId="5">
      <alignment horizontal="left" wrapText="1" indent="2"/>
      <protection/>
    </xf>
    <xf numFmtId="49" fontId="47" fillId="0" borderId="0">
      <alignment horizontal="center" wrapText="1"/>
      <protection/>
    </xf>
    <xf numFmtId="49" fontId="47" fillId="0" borderId="0">
      <alignment horizontal="center" wrapText="1"/>
      <protection/>
    </xf>
    <xf numFmtId="49" fontId="47" fillId="0" borderId="27">
      <alignment horizontal="center" wrapText="1"/>
      <protection/>
    </xf>
    <xf numFmtId="49" fontId="47" fillId="0" borderId="27">
      <alignment horizontal="center" wrapText="1"/>
      <protection/>
    </xf>
    <xf numFmtId="0" fontId="47" fillId="0" borderId="48">
      <alignment/>
      <protection/>
    </xf>
    <xf numFmtId="0" fontId="47" fillId="0" borderId="48">
      <alignment/>
      <protection/>
    </xf>
    <xf numFmtId="0" fontId="47" fillId="0" borderId="49">
      <alignment horizontal="center" wrapText="1"/>
      <protection/>
    </xf>
    <xf numFmtId="0" fontId="47" fillId="0" borderId="49">
      <alignment horizontal="center" wrapText="1"/>
      <protection/>
    </xf>
    <xf numFmtId="0" fontId="46" fillId="20" borderId="30">
      <alignment/>
      <protection/>
    </xf>
    <xf numFmtId="0" fontId="46" fillId="20" borderId="30">
      <alignment/>
      <protection/>
    </xf>
    <xf numFmtId="49" fontId="47" fillId="0" borderId="16">
      <alignment horizontal="center"/>
      <protection/>
    </xf>
    <xf numFmtId="49" fontId="47" fillId="0" borderId="16">
      <alignment horizontal="center"/>
      <protection/>
    </xf>
    <xf numFmtId="0" fontId="46" fillId="0" borderId="30">
      <alignment/>
      <protection/>
    </xf>
    <xf numFmtId="0" fontId="46" fillId="0" borderId="30">
      <alignment/>
      <protection/>
    </xf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60" fillId="31" borderId="50" applyNumberFormat="0" applyAlignment="0" applyProtection="0"/>
    <xf numFmtId="0" fontId="61" fillId="32" borderId="51" applyNumberFormat="0" applyAlignment="0" applyProtection="0"/>
    <xf numFmtId="0" fontId="62" fillId="32" borderId="50" applyNumberFormat="0" applyAlignment="0" applyProtection="0"/>
    <xf numFmtId="0" fontId="6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52" applyNumberFormat="0" applyFill="0" applyAlignment="0" applyProtection="0"/>
    <xf numFmtId="0" fontId="65" fillId="0" borderId="53" applyNumberFormat="0" applyFill="0" applyAlignment="0" applyProtection="0"/>
    <xf numFmtId="0" fontId="66" fillId="0" borderId="54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5" applyNumberFormat="0" applyFill="0" applyAlignment="0" applyProtection="0"/>
    <xf numFmtId="0" fontId="68" fillId="33" borderId="56" applyNumberFormat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4" borderId="0" applyNumberFormat="0" applyBorder="0" applyAlignment="0" applyProtection="0"/>
    <xf numFmtId="0" fontId="70" fillId="34" borderId="0" applyNumberFormat="0" applyBorder="0" applyAlignment="0" applyProtection="0"/>
    <xf numFmtId="0" fontId="44" fillId="0" borderId="0">
      <alignment/>
      <protection/>
    </xf>
    <xf numFmtId="0" fontId="5" fillId="35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71" fillId="0" borderId="0" applyNumberFormat="0" applyFill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23" borderId="57" applyNumberFormat="0" applyFont="0" applyAlignment="0" applyProtection="0"/>
    <xf numFmtId="0" fontId="44" fillId="23" borderId="57" applyNumberFormat="0" applyFont="0" applyAlignment="0" applyProtection="0"/>
    <xf numFmtId="9" fontId="0" fillId="0" borderId="0" applyFont="0" applyFill="0" applyBorder="0" applyAlignment="0" applyProtection="0"/>
    <xf numFmtId="0" fontId="74" fillId="0" borderId="58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37" borderId="0" applyNumberFormat="0" applyBorder="0" applyAlignment="0" applyProtection="0"/>
    <xf numFmtId="0" fontId="76" fillId="37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49" fontId="77" fillId="0" borderId="59" xfId="363" applyNumberFormat="1" applyFont="1" applyFill="1" applyBorder="1" applyAlignment="1" applyProtection="1" quotePrefix="1">
      <alignment horizontal="center" vertical="top"/>
      <protection/>
    </xf>
    <xf numFmtId="0" fontId="2" fillId="0" borderId="0" xfId="0" applyFont="1" applyFill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/>
      <protection locked="0"/>
    </xf>
    <xf numFmtId="49" fontId="77" fillId="0" borderId="0" xfId="355" applyNumberFormat="1" applyFont="1" applyFill="1" applyAlignment="1" applyProtection="1">
      <alignment horizontal="center" vertical="top"/>
      <protection/>
    </xf>
    <xf numFmtId="0" fontId="77" fillId="0" borderId="0" xfId="288" applyNumberFormat="1" applyFont="1" applyFill="1" applyProtection="1">
      <alignment horizontal="left"/>
      <protection/>
    </xf>
    <xf numFmtId="49" fontId="77" fillId="0" borderId="0" xfId="355" applyNumberFormat="1" applyFont="1" applyFill="1" applyProtection="1">
      <alignment/>
      <protection/>
    </xf>
    <xf numFmtId="0" fontId="77" fillId="0" borderId="0" xfId="299" applyNumberFormat="1" applyFont="1" applyFill="1" applyProtection="1">
      <alignment/>
      <protection/>
    </xf>
    <xf numFmtId="0" fontId="2" fillId="0" borderId="0" xfId="498" applyFont="1" applyFill="1" applyAlignment="1">
      <alignment horizontal="right" vertical="center"/>
      <protection/>
    </xf>
    <xf numFmtId="49" fontId="78" fillId="0" borderId="59" xfId="363" applyNumberFormat="1" applyFont="1" applyFill="1" applyBorder="1" applyAlignment="1" applyProtection="1" quotePrefix="1">
      <alignment horizontal="center" vertical="top"/>
      <protection/>
    </xf>
    <xf numFmtId="0" fontId="78" fillId="0" borderId="59" xfId="317" applyNumberFormat="1" applyFont="1" applyFill="1" applyBorder="1" applyAlignment="1" applyProtection="1">
      <alignment horizontal="left" vertical="center" wrapText="1"/>
      <protection/>
    </xf>
    <xf numFmtId="4" fontId="78" fillId="0" borderId="59" xfId="373" applyNumberFormat="1" applyFont="1" applyFill="1" applyBorder="1" applyProtection="1">
      <alignment horizontal="right"/>
      <protection/>
    </xf>
    <xf numFmtId="0" fontId="77" fillId="0" borderId="59" xfId="317" applyNumberFormat="1" applyFont="1" applyFill="1" applyBorder="1" applyAlignment="1" applyProtection="1">
      <alignment horizontal="left" vertical="center" wrapText="1"/>
      <protection/>
    </xf>
    <xf numFmtId="4" fontId="77" fillId="0" borderId="59" xfId="373" applyNumberFormat="1" applyFont="1" applyFill="1" applyBorder="1" applyProtection="1">
      <alignment horizontal="right"/>
      <protection/>
    </xf>
    <xf numFmtId="4" fontId="2" fillId="0" borderId="0" xfId="0" applyNumberFormat="1" applyFont="1" applyFill="1" applyAlignment="1" applyProtection="1">
      <alignment/>
      <protection locked="0"/>
    </xf>
    <xf numFmtId="4" fontId="78" fillId="0" borderId="60" xfId="373" applyNumberFormat="1" applyFont="1" applyFill="1" applyBorder="1" applyAlignment="1" applyProtection="1">
      <alignment horizontal="right" vertical="center"/>
      <protection/>
    </xf>
    <xf numFmtId="174" fontId="78" fillId="0" borderId="59" xfId="420" applyNumberFormat="1" applyFont="1" applyFill="1" applyBorder="1" applyProtection="1">
      <alignment horizontal="right"/>
      <protection/>
    </xf>
    <xf numFmtId="174" fontId="77" fillId="0" borderId="59" xfId="420" applyNumberFormat="1" applyFont="1" applyFill="1" applyBorder="1" applyProtection="1">
      <alignment horizontal="right"/>
      <protection/>
    </xf>
    <xf numFmtId="174" fontId="78" fillId="0" borderId="3" xfId="42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4" fontId="77" fillId="0" borderId="21" xfId="396" applyNumberFormat="1" applyFont="1" applyFill="1" applyProtection="1">
      <alignment horizontal="right" vertical="top" shrinkToFit="1"/>
      <protection/>
    </xf>
    <xf numFmtId="0" fontId="77" fillId="0" borderId="0" xfId="499" applyFont="1" applyFill="1" applyAlignment="1">
      <alignment horizontal="left" vertical="center" wrapText="1"/>
      <protection/>
    </xf>
    <xf numFmtId="0" fontId="77" fillId="0" borderId="0" xfId="499" applyFont="1" applyFill="1" applyAlignment="1">
      <alignment horizontal="left" vertical="center" wrapText="1"/>
      <protection/>
    </xf>
    <xf numFmtId="0" fontId="7" fillId="0" borderId="0" xfId="0" applyFont="1" applyAlignment="1" applyProtection="1">
      <alignment/>
      <protection locked="0"/>
    </xf>
    <xf numFmtId="0" fontId="77" fillId="0" borderId="0" xfId="342" applyNumberFormat="1" applyFont="1" applyFill="1" applyAlignment="1" applyProtection="1">
      <alignment wrapText="1"/>
      <protection/>
    </xf>
    <xf numFmtId="0" fontId="77" fillId="0" borderId="0" xfId="342" applyFont="1" applyFill="1" applyAlignment="1">
      <alignment wrapText="1"/>
      <protection/>
    </xf>
    <xf numFmtId="0" fontId="77" fillId="0" borderId="0" xfId="291" applyNumberFormat="1" applyFont="1" applyFill="1" applyProtection="1">
      <alignment/>
      <protection/>
    </xf>
    <xf numFmtId="0" fontId="77" fillId="0" borderId="0" xfId="342" applyNumberFormat="1" applyFont="1" applyFill="1" applyProtection="1">
      <alignment wrapText="1"/>
      <protection/>
    </xf>
    <xf numFmtId="0" fontId="77" fillId="0" borderId="0" xfId="342" applyFont="1" applyFill="1">
      <alignment wrapText="1"/>
      <protection/>
    </xf>
    <xf numFmtId="0" fontId="77" fillId="0" borderId="0" xfId="378" applyNumberFormat="1" applyFont="1" applyFill="1" applyProtection="1">
      <alignment horizontal="center" wrapText="1"/>
      <protection/>
    </xf>
    <xf numFmtId="0" fontId="77" fillId="0" borderId="0" xfId="381" applyNumberFormat="1" applyFont="1" applyFill="1" applyProtection="1">
      <alignment horizontal="center"/>
      <protection/>
    </xf>
    <xf numFmtId="0" fontId="78" fillId="0" borderId="21" xfId="389" applyNumberFormat="1" applyFont="1" applyFill="1" applyProtection="1">
      <alignment vertical="top" wrapText="1"/>
      <protection/>
    </xf>
    <xf numFmtId="1" fontId="78" fillId="0" borderId="21" xfId="298" applyNumberFormat="1" applyFont="1" applyFill="1" applyProtection="1">
      <alignment horizontal="center" vertical="top" shrinkToFit="1"/>
      <protection/>
    </xf>
    <xf numFmtId="4" fontId="78" fillId="0" borderId="21" xfId="396" applyNumberFormat="1" applyFont="1" applyFill="1" applyProtection="1">
      <alignment horizontal="right" vertical="top" shrinkToFit="1"/>
      <protection/>
    </xf>
    <xf numFmtId="0" fontId="77" fillId="0" borderId="21" xfId="389" applyNumberFormat="1" applyFont="1" applyFill="1" applyProtection="1">
      <alignment vertical="top" wrapText="1"/>
      <protection/>
    </xf>
    <xf numFmtId="1" fontId="77" fillId="0" borderId="21" xfId="298" applyNumberFormat="1" applyFont="1" applyFill="1" applyProtection="1">
      <alignment horizontal="center" vertical="top" shrinkToFit="1"/>
      <protection/>
    </xf>
    <xf numFmtId="10" fontId="77" fillId="0" borderId="21" xfId="375" applyNumberFormat="1" applyFont="1" applyFill="1" applyProtection="1">
      <alignment horizontal="right" vertical="top" shrinkToFit="1"/>
      <protection/>
    </xf>
    <xf numFmtId="0" fontId="77" fillId="0" borderId="0" xfId="370" applyNumberFormat="1" applyFont="1" applyFill="1" applyProtection="1">
      <alignment horizontal="left" wrapText="1"/>
      <protection/>
    </xf>
    <xf numFmtId="4" fontId="77" fillId="0" borderId="61" xfId="396" applyNumberFormat="1" applyFont="1" applyFill="1" applyBorder="1" applyProtection="1">
      <alignment horizontal="right" vertical="top" shrinkToFit="1"/>
      <protection/>
    </xf>
    <xf numFmtId="4" fontId="77" fillId="0" borderId="20" xfId="339" applyNumberFormat="1" applyFont="1" applyFill="1" applyBorder="1" applyProtection="1">
      <alignment horizontal="right" vertical="top" shrinkToFit="1"/>
      <protection/>
    </xf>
    <xf numFmtId="0" fontId="78" fillId="0" borderId="3" xfId="389" applyNumberFormat="1" applyFont="1" applyFill="1" applyBorder="1" applyProtection="1">
      <alignment vertical="top" wrapText="1"/>
      <protection/>
    </xf>
    <xf numFmtId="1" fontId="78" fillId="0" borderId="3" xfId="298" applyNumberFormat="1" applyFont="1" applyFill="1" applyBorder="1" applyProtection="1">
      <alignment horizontal="center" vertical="top" shrinkToFit="1"/>
      <protection/>
    </xf>
    <xf numFmtId="4" fontId="78" fillId="0" borderId="3" xfId="396" applyNumberFormat="1" applyFont="1" applyFill="1" applyBorder="1" applyProtection="1">
      <alignment horizontal="right" vertical="top" shrinkToFit="1"/>
      <protection/>
    </xf>
    <xf numFmtId="4" fontId="78" fillId="0" borderId="62" xfId="396" applyNumberFormat="1" applyFont="1" applyFill="1" applyBorder="1" applyProtection="1">
      <alignment horizontal="right" vertical="top" shrinkToFit="1"/>
      <protection/>
    </xf>
    <xf numFmtId="4" fontId="78" fillId="0" borderId="61" xfId="396" applyNumberFormat="1" applyFont="1" applyFill="1" applyBorder="1" applyProtection="1">
      <alignment horizontal="right" vertical="top" shrinkToFit="1"/>
      <protection/>
    </xf>
    <xf numFmtId="174" fontId="78" fillId="0" borderId="63" xfId="396" applyNumberFormat="1" applyFont="1" applyFill="1" applyBorder="1" applyAlignment="1" applyProtection="1">
      <alignment horizontal="right" vertical="top" shrinkToFit="1"/>
      <protection/>
    </xf>
    <xf numFmtId="174" fontId="77" fillId="0" borderId="63" xfId="396" applyNumberFormat="1" applyFont="1" applyFill="1" applyBorder="1" applyAlignment="1" applyProtection="1">
      <alignment horizontal="right" vertical="top" shrinkToFit="1"/>
      <protection/>
    </xf>
    <xf numFmtId="0" fontId="77" fillId="0" borderId="0" xfId="370" applyNumberFormat="1" applyFont="1" applyFill="1" applyProtection="1">
      <alignment horizontal="left" wrapText="1"/>
      <protection/>
    </xf>
    <xf numFmtId="0" fontId="79" fillId="0" borderId="0" xfId="378" applyFont="1" applyFill="1" applyAlignment="1">
      <alignment horizontal="center" vertical="center" wrapText="1"/>
      <protection/>
    </xf>
    <xf numFmtId="0" fontId="2" fillId="0" borderId="0" xfId="503" applyFont="1" applyFill="1" applyAlignment="1">
      <alignment vertical="center" wrapText="1"/>
      <protection/>
    </xf>
    <xf numFmtId="0" fontId="2" fillId="0" borderId="0" xfId="503" applyFont="1" applyBorder="1" applyAlignment="1">
      <alignment horizontal="left"/>
      <protection/>
    </xf>
    <xf numFmtId="0" fontId="9" fillId="0" borderId="0" xfId="503" applyFont="1" applyFill="1" applyAlignment="1">
      <alignment vertical="center"/>
      <protection/>
    </xf>
    <xf numFmtId="0" fontId="2" fillId="0" borderId="0" xfId="503" applyFont="1" applyFill="1" applyAlignment="1">
      <alignment vertical="center"/>
      <protection/>
    </xf>
    <xf numFmtId="0" fontId="2" fillId="0" borderId="64" xfId="503" applyFont="1" applyFill="1" applyBorder="1" applyAlignment="1">
      <alignment horizontal="right" vertical="center" wrapText="1"/>
      <protection/>
    </xf>
    <xf numFmtId="0" fontId="2" fillId="0" borderId="59" xfId="503" applyFont="1" applyFill="1" applyBorder="1" applyAlignment="1">
      <alignment horizontal="center" vertical="center" wrapText="1"/>
      <protection/>
    </xf>
    <xf numFmtId="174" fontId="2" fillId="0" borderId="59" xfId="503" applyNumberFormat="1" applyFont="1" applyFill="1" applyBorder="1" applyAlignment="1">
      <alignment horizontal="center" vertical="center" wrapText="1"/>
      <protection/>
    </xf>
    <xf numFmtId="0" fontId="8" fillId="0" borderId="63" xfId="503" applyFont="1" applyFill="1" applyBorder="1" applyAlignment="1">
      <alignment horizontal="center" vertical="center" wrapText="1"/>
      <protection/>
    </xf>
    <xf numFmtId="0" fontId="8" fillId="0" borderId="63" xfId="503" applyFont="1" applyFill="1" applyBorder="1" applyAlignment="1">
      <alignment horizontal="left" vertical="center" wrapText="1"/>
      <protection/>
    </xf>
    <xf numFmtId="4" fontId="8" fillId="0" borderId="63" xfId="503" applyNumberFormat="1" applyFont="1" applyFill="1" applyBorder="1" applyAlignment="1">
      <alignment vertical="center" wrapText="1"/>
      <protection/>
    </xf>
    <xf numFmtId="174" fontId="8" fillId="0" borderId="63" xfId="503" applyNumberFormat="1" applyFont="1" applyFill="1" applyBorder="1" applyAlignment="1">
      <alignment vertical="center" wrapText="1"/>
      <protection/>
    </xf>
    <xf numFmtId="0" fontId="2" fillId="0" borderId="59" xfId="503" applyFont="1" applyFill="1" applyBorder="1" applyAlignment="1">
      <alignment horizontal="left" vertical="center" wrapText="1"/>
      <protection/>
    </xf>
    <xf numFmtId="4" fontId="2" fillId="0" borderId="63" xfId="503" applyNumberFormat="1" applyFont="1" applyFill="1" applyBorder="1" applyAlignment="1">
      <alignment vertical="center" wrapText="1"/>
      <protection/>
    </xf>
    <xf numFmtId="174" fontId="2" fillId="0" borderId="63" xfId="503" applyNumberFormat="1" applyFont="1" applyFill="1" applyBorder="1" applyAlignment="1">
      <alignment vertical="center" wrapText="1"/>
      <protection/>
    </xf>
    <xf numFmtId="4" fontId="2" fillId="0" borderId="59" xfId="503" applyNumberFormat="1" applyFont="1" applyFill="1" applyBorder="1" applyAlignment="1">
      <alignment vertical="center" wrapText="1"/>
      <protection/>
    </xf>
    <xf numFmtId="0" fontId="8" fillId="0" borderId="59" xfId="503" applyFont="1" applyFill="1" applyBorder="1" applyAlignment="1">
      <alignment horizontal="center" vertical="center" wrapText="1"/>
      <protection/>
    </xf>
    <xf numFmtId="0" fontId="8" fillId="0" borderId="59" xfId="503" applyFont="1" applyFill="1" applyBorder="1" applyAlignment="1">
      <alignment horizontal="left" vertical="center" wrapText="1"/>
      <protection/>
    </xf>
    <xf numFmtId="4" fontId="8" fillId="0" borderId="59" xfId="503" applyNumberFormat="1" applyFont="1" applyFill="1" applyBorder="1" applyAlignment="1">
      <alignment vertical="center" wrapText="1"/>
      <protection/>
    </xf>
    <xf numFmtId="4" fontId="2" fillId="0" borderId="0" xfId="503" applyNumberFormat="1" applyFont="1" applyFill="1" applyBorder="1" applyAlignment="1">
      <alignment horizontal="center" vertical="center" wrapText="1"/>
      <protection/>
    </xf>
    <xf numFmtId="0" fontId="77" fillId="0" borderId="0" xfId="291" applyNumberFormat="1" applyFont="1" applyFill="1" applyAlignment="1" applyProtection="1">
      <alignment/>
      <protection/>
    </xf>
    <xf numFmtId="0" fontId="77" fillId="0" borderId="0" xfId="291" applyNumberFormat="1" applyFont="1" applyFill="1" applyBorder="1" applyAlignment="1" applyProtection="1">
      <alignment/>
      <protection/>
    </xf>
    <xf numFmtId="0" fontId="2" fillId="0" borderId="0" xfId="498" applyFont="1" applyFill="1" applyAlignment="1">
      <alignment horizontal="left" vertical="top" wrapText="1"/>
      <protection/>
    </xf>
    <xf numFmtId="174" fontId="77" fillId="0" borderId="65" xfId="396" applyNumberFormat="1" applyFont="1" applyFill="1" applyBorder="1" applyAlignment="1" applyProtection="1">
      <alignment horizontal="right" vertical="top" shrinkToFit="1"/>
      <protection/>
    </xf>
    <xf numFmtId="49" fontId="77" fillId="0" borderId="21" xfId="298" applyNumberFormat="1" applyFont="1" applyFill="1" applyProtection="1">
      <alignment horizontal="center" vertical="top" shrinkToFit="1"/>
      <protection/>
    </xf>
    <xf numFmtId="4" fontId="8" fillId="0" borderId="59" xfId="0" applyNumberFormat="1" applyFont="1" applyFill="1" applyBorder="1" applyAlignment="1" applyProtection="1">
      <alignment/>
      <protection locked="0"/>
    </xf>
    <xf numFmtId="0" fontId="78" fillId="0" borderId="0" xfId="331" applyNumberFormat="1" applyFont="1" applyFill="1" applyBorder="1" applyAlignment="1" applyProtection="1">
      <alignment horizontal="left" vertical="center"/>
      <protection/>
    </xf>
    <xf numFmtId="174" fontId="78" fillId="0" borderId="0" xfId="396" applyNumberFormat="1" applyFont="1" applyFill="1" applyBorder="1" applyAlignment="1" applyProtection="1">
      <alignment horizontal="right" vertical="top" shrinkToFit="1"/>
      <protection/>
    </xf>
    <xf numFmtId="4" fontId="78" fillId="0" borderId="0" xfId="339" applyNumberFormat="1" applyFont="1" applyFill="1" applyBorder="1" applyAlignment="1" applyProtection="1">
      <alignment horizontal="right" vertical="center" shrinkToFit="1"/>
      <protection/>
    </xf>
    <xf numFmtId="4" fontId="78" fillId="0" borderId="66" xfId="339" applyNumberFormat="1" applyFont="1" applyFill="1" applyBorder="1" applyAlignment="1" applyProtection="1">
      <alignment horizontal="right" vertical="center" shrinkToFit="1"/>
      <protection/>
    </xf>
    <xf numFmtId="0" fontId="78" fillId="0" borderId="67" xfId="331" applyNumberFormat="1" applyFont="1" applyFill="1" applyBorder="1" applyAlignment="1" applyProtection="1">
      <alignment horizontal="left" vertical="center"/>
      <protection/>
    </xf>
    <xf numFmtId="0" fontId="78" fillId="0" borderId="68" xfId="331" applyNumberFormat="1" applyFont="1" applyFill="1" applyBorder="1" applyAlignment="1" applyProtection="1">
      <alignment horizontal="left" vertical="center"/>
      <protection/>
    </xf>
    <xf numFmtId="0" fontId="78" fillId="0" borderId="69" xfId="331" applyNumberFormat="1" applyFont="1" applyFill="1" applyBorder="1" applyAlignment="1" applyProtection="1">
      <alignment horizontal="left" vertical="center"/>
      <protection/>
    </xf>
    <xf numFmtId="0" fontId="77" fillId="0" borderId="21" xfId="0" applyFont="1" applyFill="1" applyBorder="1" applyAlignment="1">
      <alignment horizontal="center" vertical="center" wrapText="1"/>
    </xf>
    <xf numFmtId="0" fontId="78" fillId="0" borderId="21" xfId="0" applyFont="1" applyFill="1" applyBorder="1" applyAlignment="1">
      <alignment horizontal="left" vertical="center" wrapText="1"/>
    </xf>
    <xf numFmtId="0" fontId="78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top" wrapText="1"/>
    </xf>
    <xf numFmtId="4" fontId="78" fillId="0" borderId="21" xfId="0" applyNumberFormat="1" applyFont="1" applyFill="1" applyBorder="1" applyAlignment="1">
      <alignment horizontal="right" vertical="center" wrapText="1"/>
    </xf>
    <xf numFmtId="0" fontId="78" fillId="0" borderId="21" xfId="0" applyFont="1" applyFill="1" applyBorder="1" applyAlignment="1">
      <alignment vertical="top" wrapText="1"/>
    </xf>
    <xf numFmtId="0" fontId="77" fillId="0" borderId="21" xfId="0" applyFont="1" applyFill="1" applyBorder="1" applyAlignment="1">
      <alignment horizontal="left" vertical="center" wrapText="1"/>
    </xf>
    <xf numFmtId="0" fontId="77" fillId="0" borderId="21" xfId="0" applyFont="1" applyFill="1" applyBorder="1" applyAlignment="1">
      <alignment vertical="top" wrapText="1"/>
    </xf>
    <xf numFmtId="4" fontId="77" fillId="0" borderId="21" xfId="0" applyNumberFormat="1" applyFont="1" applyFill="1" applyBorder="1" applyAlignment="1">
      <alignment horizontal="right" vertical="center" wrapText="1"/>
    </xf>
    <xf numFmtId="4" fontId="78" fillId="0" borderId="61" xfId="0" applyNumberFormat="1" applyFont="1" applyFill="1" applyBorder="1" applyAlignment="1">
      <alignment horizontal="right" vertical="center" wrapText="1"/>
    </xf>
    <xf numFmtId="4" fontId="77" fillId="0" borderId="61" xfId="0" applyNumberFormat="1" applyFont="1" applyFill="1" applyBorder="1" applyAlignment="1">
      <alignment horizontal="right" vertical="center" wrapText="1"/>
    </xf>
    <xf numFmtId="4" fontId="78" fillId="0" borderId="59" xfId="0" applyNumberFormat="1" applyFont="1" applyFill="1" applyBorder="1" applyAlignment="1">
      <alignment horizontal="right" vertical="center" wrapText="1"/>
    </xf>
    <xf numFmtId="4" fontId="77" fillId="0" borderId="59" xfId="0" applyNumberFormat="1" applyFont="1" applyFill="1" applyBorder="1" applyAlignment="1">
      <alignment horizontal="right" vertical="center" wrapText="1"/>
    </xf>
    <xf numFmtId="4" fontId="78" fillId="0" borderId="59" xfId="0" applyNumberFormat="1" applyFont="1" applyFill="1" applyBorder="1" applyAlignment="1">
      <alignment horizontal="right" vertical="center" wrapText="1"/>
    </xf>
    <xf numFmtId="4" fontId="78" fillId="0" borderId="61" xfId="0" applyNumberFormat="1" applyFont="1" applyFill="1" applyBorder="1" applyAlignment="1">
      <alignment horizontal="right" vertical="center" wrapText="1"/>
    </xf>
    <xf numFmtId="4" fontId="77" fillId="0" borderId="61" xfId="0" applyNumberFormat="1" applyFont="1" applyFill="1" applyBorder="1" applyAlignment="1">
      <alignment horizontal="right" vertical="center" wrapText="1"/>
    </xf>
    <xf numFmtId="4" fontId="77" fillId="0" borderId="59" xfId="0" applyNumberFormat="1" applyFont="1" applyFill="1" applyBorder="1" applyAlignment="1">
      <alignment horizontal="right" vertical="center" wrapText="1"/>
    </xf>
    <xf numFmtId="4" fontId="78" fillId="0" borderId="21" xfId="0" applyNumberFormat="1" applyFont="1" applyFill="1" applyBorder="1" applyAlignment="1">
      <alignment horizontal="right" vertical="center" wrapText="1"/>
    </xf>
    <xf numFmtId="49" fontId="77" fillId="0" borderId="21" xfId="0" applyNumberFormat="1" applyFont="1" applyFill="1" applyBorder="1" applyAlignment="1">
      <alignment horizontal="center" vertical="center" wrapText="1"/>
    </xf>
    <xf numFmtId="4" fontId="77" fillId="0" borderId="7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justify" vertical="center" wrapText="1"/>
    </xf>
    <xf numFmtId="0" fontId="2" fillId="0" borderId="63" xfId="0" applyFont="1" applyBorder="1" applyAlignment="1">
      <alignment horizontal="justify" vertical="center" wrapText="1"/>
    </xf>
    <xf numFmtId="0" fontId="2" fillId="0" borderId="59" xfId="0" applyFont="1" applyBorder="1" applyAlignment="1">
      <alignment horizontal="justify" vertical="center" wrapText="1"/>
    </xf>
    <xf numFmtId="0" fontId="78" fillId="0" borderId="21" xfId="0" applyFont="1" applyFill="1" applyBorder="1" applyAlignment="1">
      <alignment horizontal="center" vertical="center" wrapText="1"/>
    </xf>
    <xf numFmtId="0" fontId="77" fillId="0" borderId="21" xfId="0" applyFont="1" applyFill="1" applyBorder="1" applyAlignment="1">
      <alignment horizontal="center" vertical="center" wrapText="1"/>
    </xf>
    <xf numFmtId="0" fontId="77" fillId="0" borderId="21" xfId="0" applyFont="1" applyFill="1" applyBorder="1" applyAlignment="1">
      <alignment horizontal="left" vertical="center" wrapText="1"/>
    </xf>
    <xf numFmtId="0" fontId="78" fillId="0" borderId="21" xfId="0" applyFont="1" applyFill="1" applyBorder="1" applyAlignment="1">
      <alignment horizontal="left" vertical="center" wrapText="1"/>
    </xf>
    <xf numFmtId="4" fontId="77" fillId="0" borderId="21" xfId="0" applyNumberFormat="1" applyFont="1" applyFill="1" applyBorder="1" applyAlignment="1">
      <alignment horizontal="right" vertical="center" wrapText="1"/>
    </xf>
    <xf numFmtId="4" fontId="77" fillId="0" borderId="65" xfId="0" applyNumberFormat="1" applyFont="1" applyFill="1" applyBorder="1" applyAlignment="1">
      <alignment horizontal="right" vertical="center" wrapText="1"/>
    </xf>
    <xf numFmtId="4" fontId="78" fillId="0" borderId="3" xfId="0" applyNumberFormat="1" applyFont="1" applyFill="1" applyBorder="1" applyAlignment="1">
      <alignment horizontal="right" vertical="center" wrapText="1"/>
    </xf>
    <xf numFmtId="0" fontId="2" fillId="0" borderId="63" xfId="0" applyFont="1" applyBorder="1" applyAlignment="1">
      <alignment horizontal="justify" vertical="center"/>
    </xf>
    <xf numFmtId="0" fontId="77" fillId="0" borderId="21" xfId="389" applyNumberFormat="1" applyFont="1" applyFill="1" applyAlignment="1" applyProtection="1">
      <alignment horizontal="left" vertical="top" wrapText="1"/>
      <protection/>
    </xf>
    <xf numFmtId="0" fontId="77" fillId="0" borderId="21" xfId="0" applyFont="1" applyFill="1" applyBorder="1" applyAlignment="1">
      <alignment vertical="top" wrapText="1"/>
    </xf>
    <xf numFmtId="49" fontId="78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78" fillId="0" borderId="71" xfId="312" applyNumberFormat="1" applyFont="1" applyFill="1" applyBorder="1" applyAlignment="1" applyProtection="1">
      <alignment horizontal="left" vertical="center" wrapText="1"/>
      <protection/>
    </xf>
    <xf numFmtId="0" fontId="78" fillId="0" borderId="72" xfId="312" applyNumberFormat="1" applyFont="1" applyFill="1" applyBorder="1" applyAlignment="1" applyProtection="1">
      <alignment horizontal="left" vertical="center" wrapText="1"/>
      <protection/>
    </xf>
    <xf numFmtId="0" fontId="2" fillId="0" borderId="0" xfId="498" applyFont="1" applyFill="1" applyAlignment="1">
      <alignment horizontal="left" vertical="top" wrapText="1"/>
      <protection/>
    </xf>
    <xf numFmtId="0" fontId="3" fillId="0" borderId="0" xfId="0" applyFont="1" applyFill="1" applyAlignment="1" applyProtection="1">
      <alignment horizontal="center" vertical="center"/>
      <protection locked="0"/>
    </xf>
    <xf numFmtId="49" fontId="2" fillId="0" borderId="73" xfId="498" applyNumberFormat="1" applyFont="1" applyFill="1" applyBorder="1" applyAlignment="1">
      <alignment horizontal="center" vertical="center" wrapText="1" shrinkToFit="1"/>
      <protection/>
    </xf>
    <xf numFmtId="49" fontId="2" fillId="0" borderId="74" xfId="498" applyNumberFormat="1" applyFont="1" applyFill="1" applyBorder="1" applyAlignment="1">
      <alignment horizontal="center" vertical="center" wrapText="1" shrinkToFit="1"/>
      <protection/>
    </xf>
    <xf numFmtId="49" fontId="2" fillId="0" borderId="63" xfId="498" applyNumberFormat="1" applyFont="1" applyFill="1" applyBorder="1" applyAlignment="1">
      <alignment horizontal="center" vertical="center" wrapText="1" shrinkToFit="1"/>
      <protection/>
    </xf>
    <xf numFmtId="0" fontId="77" fillId="0" borderId="21" xfId="367" applyNumberFormat="1" applyFont="1" applyFill="1" applyProtection="1">
      <alignment horizontal="center" vertical="center" wrapText="1"/>
      <protection/>
    </xf>
    <xf numFmtId="0" fontId="77" fillId="0" borderId="21" xfId="367" applyFont="1" applyFill="1">
      <alignment horizontal="center" vertical="center" wrapText="1"/>
      <protection/>
    </xf>
    <xf numFmtId="0" fontId="78" fillId="0" borderId="75" xfId="331" applyNumberFormat="1" applyFont="1" applyFill="1" applyBorder="1" applyAlignment="1" applyProtection="1">
      <alignment horizontal="center" vertical="center"/>
      <protection/>
    </xf>
    <xf numFmtId="0" fontId="78" fillId="0" borderId="76" xfId="331" applyNumberFormat="1" applyFont="1" applyFill="1" applyBorder="1" applyAlignment="1" applyProtection="1">
      <alignment horizontal="center" vertical="center"/>
      <protection/>
    </xf>
    <xf numFmtId="0" fontId="78" fillId="0" borderId="77" xfId="331" applyNumberFormat="1" applyFont="1" applyFill="1" applyBorder="1" applyAlignment="1" applyProtection="1">
      <alignment horizontal="center" vertical="center"/>
      <protection/>
    </xf>
    <xf numFmtId="0" fontId="77" fillId="0" borderId="0" xfId="384" applyNumberFormat="1" applyFont="1" applyFill="1" applyProtection="1">
      <alignment horizontal="right"/>
      <protection/>
    </xf>
    <xf numFmtId="0" fontId="77" fillId="0" borderId="0" xfId="384" applyFont="1" applyFill="1">
      <alignment horizontal="right"/>
      <protection/>
    </xf>
    <xf numFmtId="0" fontId="77" fillId="0" borderId="59" xfId="284" applyNumberFormat="1" applyFont="1" applyBorder="1" applyProtection="1">
      <alignment horizontal="center" vertical="center" wrapText="1"/>
      <protection/>
    </xf>
    <xf numFmtId="0" fontId="77" fillId="0" borderId="59" xfId="284" applyFont="1" applyBorder="1" applyProtection="1">
      <alignment horizontal="center" vertical="center" wrapText="1"/>
      <protection locked="0"/>
    </xf>
    <xf numFmtId="0" fontId="77" fillId="35" borderId="59" xfId="499" applyFont="1" applyFill="1" applyBorder="1" applyAlignment="1">
      <alignment horizontal="center" vertical="center" wrapText="1"/>
      <protection/>
    </xf>
    <xf numFmtId="4" fontId="77" fillId="0" borderId="59" xfId="499" applyNumberFormat="1" applyFont="1" applyFill="1" applyBorder="1" applyAlignment="1">
      <alignment horizontal="center" vertical="center" wrapText="1"/>
      <protection/>
    </xf>
    <xf numFmtId="0" fontId="77" fillId="0" borderId="59" xfId="342" applyNumberFormat="1" applyFont="1" applyFill="1" applyBorder="1" applyAlignment="1" applyProtection="1">
      <alignment horizontal="center" vertical="center" wrapText="1"/>
      <protection/>
    </xf>
    <xf numFmtId="0" fontId="77" fillId="0" borderId="59" xfId="499" applyFont="1" applyFill="1" applyBorder="1" applyAlignment="1">
      <alignment horizontal="center" vertical="center" wrapText="1"/>
      <protection/>
    </xf>
    <xf numFmtId="0" fontId="77" fillId="0" borderId="0" xfId="499" applyFont="1" applyFill="1" applyAlignment="1">
      <alignment horizontal="left" vertical="center" wrapText="1"/>
      <protection/>
    </xf>
    <xf numFmtId="0" fontId="79" fillId="0" borderId="0" xfId="378" applyNumberFormat="1" applyFont="1" applyFill="1" applyAlignment="1" applyProtection="1">
      <alignment horizontal="center" vertical="center" wrapText="1"/>
      <protection/>
    </xf>
    <xf numFmtId="0" fontId="79" fillId="0" borderId="0" xfId="378" applyFont="1" applyFill="1" applyAlignment="1">
      <alignment horizontal="center" vertical="center" wrapText="1"/>
      <protection/>
    </xf>
    <xf numFmtId="0" fontId="77" fillId="0" borderId="20" xfId="367" applyNumberFormat="1" applyFont="1" applyFill="1" applyBorder="1" applyProtection="1">
      <alignment horizontal="center" vertical="center" wrapText="1"/>
      <protection/>
    </xf>
    <xf numFmtId="0" fontId="77" fillId="0" borderId="20" xfId="367" applyFont="1" applyFill="1" applyBorder="1">
      <alignment horizontal="center" vertical="center" wrapText="1"/>
      <protection/>
    </xf>
    <xf numFmtId="0" fontId="78" fillId="0" borderId="21" xfId="0" applyFont="1" applyFill="1" applyBorder="1" applyAlignment="1">
      <alignment vertical="center" wrapText="1"/>
    </xf>
    <xf numFmtId="0" fontId="77" fillId="0" borderId="0" xfId="0" applyFont="1" applyFill="1" applyAlignment="1">
      <alignment horizontal="right" vertical="top" wrapText="1"/>
    </xf>
    <xf numFmtId="0" fontId="77" fillId="0" borderId="21" xfId="306" applyNumberFormat="1" applyFont="1" applyFill="1" applyProtection="1">
      <alignment horizontal="center" vertical="center" wrapText="1"/>
      <protection/>
    </xf>
    <xf numFmtId="0" fontId="77" fillId="0" borderId="21" xfId="306" applyFont="1" applyFill="1" applyProtection="1">
      <alignment horizontal="center" vertical="center" wrapText="1"/>
      <protection locked="0"/>
    </xf>
    <xf numFmtId="0" fontId="77" fillId="0" borderId="18" xfId="0" applyFont="1" applyFill="1" applyBorder="1" applyAlignment="1">
      <alignment horizontal="center" vertical="center" wrapText="1"/>
    </xf>
    <xf numFmtId="0" fontId="77" fillId="0" borderId="3" xfId="0" applyFont="1" applyFill="1" applyBorder="1" applyAlignment="1">
      <alignment horizontal="center" vertical="center" wrapText="1"/>
    </xf>
    <xf numFmtId="0" fontId="77" fillId="0" borderId="61" xfId="306" applyNumberFormat="1" applyFont="1" applyFill="1" applyBorder="1" applyProtection="1">
      <alignment horizontal="center" vertical="center" wrapText="1"/>
      <protection/>
    </xf>
    <xf numFmtId="0" fontId="77" fillId="0" borderId="61" xfId="306" applyFont="1" applyFill="1" applyBorder="1" applyProtection="1">
      <alignment horizontal="center" vertical="center" wrapText="1"/>
      <protection locked="0"/>
    </xf>
    <xf numFmtId="0" fontId="77" fillId="0" borderId="5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9" fillId="0" borderId="0" xfId="290" applyNumberFormat="1" applyFont="1" applyAlignment="1" applyProtection="1">
      <alignment horizontal="center" vertical="center" wrapText="1"/>
      <protection/>
    </xf>
    <xf numFmtId="0" fontId="79" fillId="0" borderId="0" xfId="290" applyFont="1" applyAlignment="1">
      <alignment horizontal="center" vertical="center" wrapText="1"/>
      <protection/>
    </xf>
    <xf numFmtId="0" fontId="2" fillId="0" borderId="0" xfId="503" applyFont="1" applyBorder="1" applyAlignment="1">
      <alignment horizontal="left"/>
      <protection/>
    </xf>
    <xf numFmtId="0" fontId="3" fillId="0" borderId="0" xfId="503" applyFont="1" applyFill="1" applyAlignment="1">
      <alignment horizontal="center" vertical="center" wrapText="1"/>
      <protection/>
    </xf>
    <xf numFmtId="0" fontId="8" fillId="0" borderId="71" xfId="503" applyFont="1" applyFill="1" applyBorder="1" applyAlignment="1">
      <alignment horizontal="left" vertical="center" wrapText="1"/>
      <protection/>
    </xf>
    <xf numFmtId="0" fontId="8" fillId="0" borderId="72" xfId="503" applyFont="1" applyFill="1" applyBorder="1" applyAlignment="1">
      <alignment horizontal="left" vertical="center" wrapText="1"/>
      <protection/>
    </xf>
  </cellXfs>
  <cellStyles count="50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br" xfId="51"/>
    <cellStyle name="br 2" xfId="52"/>
    <cellStyle name="col" xfId="53"/>
    <cellStyle name="col 2" xfId="54"/>
    <cellStyle name="style0" xfId="55"/>
    <cellStyle name="style0 2" xfId="56"/>
    <cellStyle name="td" xfId="57"/>
    <cellStyle name="td 2" xfId="58"/>
    <cellStyle name="tr" xfId="59"/>
    <cellStyle name="tr 2" xfId="60"/>
    <cellStyle name="xl100" xfId="61"/>
    <cellStyle name="xl100 2" xfId="62"/>
    <cellStyle name="xl101" xfId="63"/>
    <cellStyle name="xl101 2" xfId="64"/>
    <cellStyle name="xl102" xfId="65"/>
    <cellStyle name="xl102 2" xfId="66"/>
    <cellStyle name="xl103" xfId="67"/>
    <cellStyle name="xl103 2" xfId="68"/>
    <cellStyle name="xl103 5" xfId="69"/>
    <cellStyle name="xl104" xfId="70"/>
    <cellStyle name="xl104 2" xfId="71"/>
    <cellStyle name="xl105" xfId="72"/>
    <cellStyle name="xl105 2" xfId="73"/>
    <cellStyle name="xl105 5" xfId="74"/>
    <cellStyle name="xl106" xfId="75"/>
    <cellStyle name="xl106 2" xfId="76"/>
    <cellStyle name="xl107" xfId="77"/>
    <cellStyle name="xl107 2" xfId="78"/>
    <cellStyle name="xl108" xfId="79"/>
    <cellStyle name="xl108 2" xfId="80"/>
    <cellStyle name="xl109" xfId="81"/>
    <cellStyle name="xl109 2" xfId="82"/>
    <cellStyle name="xl110" xfId="83"/>
    <cellStyle name="xl110 2" xfId="84"/>
    <cellStyle name="xl111" xfId="85"/>
    <cellStyle name="xl111 2" xfId="86"/>
    <cellStyle name="xl112" xfId="87"/>
    <cellStyle name="xl112 2" xfId="88"/>
    <cellStyle name="xl113" xfId="89"/>
    <cellStyle name="xl113 2" xfId="90"/>
    <cellStyle name="xl114" xfId="91"/>
    <cellStyle name="xl114 2" xfId="92"/>
    <cellStyle name="xl115" xfId="93"/>
    <cellStyle name="xl115 2" xfId="94"/>
    <cellStyle name="xl116" xfId="95"/>
    <cellStyle name="xl116 2" xfId="96"/>
    <cellStyle name="xl117" xfId="97"/>
    <cellStyle name="xl117 2" xfId="98"/>
    <cellStyle name="xl118" xfId="99"/>
    <cellStyle name="xl118 2" xfId="100"/>
    <cellStyle name="xl119" xfId="101"/>
    <cellStyle name="xl119 2" xfId="102"/>
    <cellStyle name="xl119 5" xfId="103"/>
    <cellStyle name="xl120" xfId="104"/>
    <cellStyle name="xl120 2" xfId="105"/>
    <cellStyle name="xl120 5" xfId="106"/>
    <cellStyle name="xl121" xfId="107"/>
    <cellStyle name="xl121 2" xfId="108"/>
    <cellStyle name="xl121 5" xfId="109"/>
    <cellStyle name="xl122" xfId="110"/>
    <cellStyle name="xl122 2" xfId="111"/>
    <cellStyle name="xl123" xfId="112"/>
    <cellStyle name="xl123 2" xfId="113"/>
    <cellStyle name="xl123 5" xfId="114"/>
    <cellStyle name="xl124" xfId="115"/>
    <cellStyle name="xl124 2" xfId="116"/>
    <cellStyle name="xl125" xfId="117"/>
    <cellStyle name="xl125 2" xfId="118"/>
    <cellStyle name="xl126" xfId="119"/>
    <cellStyle name="xl126 2" xfId="120"/>
    <cellStyle name="xl127" xfId="121"/>
    <cellStyle name="xl127 2" xfId="122"/>
    <cellStyle name="xl128" xfId="123"/>
    <cellStyle name="xl128 2" xfId="124"/>
    <cellStyle name="xl128 5" xfId="125"/>
    <cellStyle name="xl129" xfId="126"/>
    <cellStyle name="xl129 2" xfId="127"/>
    <cellStyle name="xl130" xfId="128"/>
    <cellStyle name="xl130 2" xfId="129"/>
    <cellStyle name="xl131" xfId="130"/>
    <cellStyle name="xl131 2" xfId="131"/>
    <cellStyle name="xl132" xfId="132"/>
    <cellStyle name="xl132 2" xfId="133"/>
    <cellStyle name="xl133" xfId="134"/>
    <cellStyle name="xl133 2" xfId="135"/>
    <cellStyle name="xl133 5" xfId="136"/>
    <cellStyle name="xl134" xfId="137"/>
    <cellStyle name="xl134 2" xfId="138"/>
    <cellStyle name="xl135" xfId="139"/>
    <cellStyle name="xl135 2" xfId="140"/>
    <cellStyle name="xl136" xfId="141"/>
    <cellStyle name="xl136 2" xfId="142"/>
    <cellStyle name="xl137" xfId="143"/>
    <cellStyle name="xl137 2" xfId="144"/>
    <cellStyle name="xl138" xfId="145"/>
    <cellStyle name="xl138 2" xfId="146"/>
    <cellStyle name="xl139" xfId="147"/>
    <cellStyle name="xl139 2" xfId="148"/>
    <cellStyle name="xl140" xfId="149"/>
    <cellStyle name="xl140 2" xfId="150"/>
    <cellStyle name="xl141" xfId="151"/>
    <cellStyle name="xl141 2" xfId="152"/>
    <cellStyle name="xl142" xfId="153"/>
    <cellStyle name="xl142 2" xfId="154"/>
    <cellStyle name="xl143" xfId="155"/>
    <cellStyle name="xl143 2" xfId="156"/>
    <cellStyle name="xl144" xfId="157"/>
    <cellStyle name="xl144 2" xfId="158"/>
    <cellStyle name="xl145" xfId="159"/>
    <cellStyle name="xl145 2" xfId="160"/>
    <cellStyle name="xl146" xfId="161"/>
    <cellStyle name="xl146 2" xfId="162"/>
    <cellStyle name="xl147" xfId="163"/>
    <cellStyle name="xl147 2" xfId="164"/>
    <cellStyle name="xl148" xfId="165"/>
    <cellStyle name="xl148 2" xfId="166"/>
    <cellStyle name="xl149" xfId="167"/>
    <cellStyle name="xl149 2" xfId="168"/>
    <cellStyle name="xl150" xfId="169"/>
    <cellStyle name="xl150 2" xfId="170"/>
    <cellStyle name="xl151" xfId="171"/>
    <cellStyle name="xl151 2" xfId="172"/>
    <cellStyle name="xl152" xfId="173"/>
    <cellStyle name="xl152 2" xfId="174"/>
    <cellStyle name="xl153" xfId="175"/>
    <cellStyle name="xl153 2" xfId="176"/>
    <cellStyle name="xl154" xfId="177"/>
    <cellStyle name="xl154 2" xfId="178"/>
    <cellStyle name="xl155" xfId="179"/>
    <cellStyle name="xl155 2" xfId="180"/>
    <cellStyle name="xl156" xfId="181"/>
    <cellStyle name="xl156 2" xfId="182"/>
    <cellStyle name="xl157" xfId="183"/>
    <cellStyle name="xl157 2" xfId="184"/>
    <cellStyle name="xl158" xfId="185"/>
    <cellStyle name="xl158 2" xfId="186"/>
    <cellStyle name="xl159" xfId="187"/>
    <cellStyle name="xl159 2" xfId="188"/>
    <cellStyle name="xl160" xfId="189"/>
    <cellStyle name="xl160 2" xfId="190"/>
    <cellStyle name="xl161" xfId="191"/>
    <cellStyle name="xl161 2" xfId="192"/>
    <cellStyle name="xl162" xfId="193"/>
    <cellStyle name="xl162 2" xfId="194"/>
    <cellStyle name="xl163" xfId="195"/>
    <cellStyle name="xl163 2" xfId="196"/>
    <cellStyle name="xl164" xfId="197"/>
    <cellStyle name="xl164 2" xfId="198"/>
    <cellStyle name="xl165" xfId="199"/>
    <cellStyle name="xl165 2" xfId="200"/>
    <cellStyle name="xl166" xfId="201"/>
    <cellStyle name="xl166 2" xfId="202"/>
    <cellStyle name="xl167" xfId="203"/>
    <cellStyle name="xl167 2" xfId="204"/>
    <cellStyle name="xl168" xfId="205"/>
    <cellStyle name="xl168 2" xfId="206"/>
    <cellStyle name="xl169" xfId="207"/>
    <cellStyle name="xl169 2" xfId="208"/>
    <cellStyle name="xl170" xfId="209"/>
    <cellStyle name="xl170 2" xfId="210"/>
    <cellStyle name="xl171" xfId="211"/>
    <cellStyle name="xl171 2" xfId="212"/>
    <cellStyle name="xl172" xfId="213"/>
    <cellStyle name="xl172 2" xfId="214"/>
    <cellStyle name="xl173" xfId="215"/>
    <cellStyle name="xl173 2" xfId="216"/>
    <cellStyle name="xl174" xfId="217"/>
    <cellStyle name="xl174 2" xfId="218"/>
    <cellStyle name="xl175" xfId="219"/>
    <cellStyle name="xl175 2" xfId="220"/>
    <cellStyle name="xl176" xfId="221"/>
    <cellStyle name="xl176 2" xfId="222"/>
    <cellStyle name="xl177" xfId="223"/>
    <cellStyle name="xl177 2" xfId="224"/>
    <cellStyle name="xl178" xfId="225"/>
    <cellStyle name="xl178 2" xfId="226"/>
    <cellStyle name="xl179" xfId="227"/>
    <cellStyle name="xl179 2" xfId="228"/>
    <cellStyle name="xl180" xfId="229"/>
    <cellStyle name="xl180 2" xfId="230"/>
    <cellStyle name="xl181" xfId="231"/>
    <cellStyle name="xl181 2" xfId="232"/>
    <cellStyle name="xl182" xfId="233"/>
    <cellStyle name="xl182 2" xfId="234"/>
    <cellStyle name="xl183" xfId="235"/>
    <cellStyle name="xl183 2" xfId="236"/>
    <cellStyle name="xl184" xfId="237"/>
    <cellStyle name="xl184 2" xfId="238"/>
    <cellStyle name="xl185" xfId="239"/>
    <cellStyle name="xl185 2" xfId="240"/>
    <cellStyle name="xl186" xfId="241"/>
    <cellStyle name="xl186 2" xfId="242"/>
    <cellStyle name="xl187" xfId="243"/>
    <cellStyle name="xl187 2" xfId="244"/>
    <cellStyle name="xl188" xfId="245"/>
    <cellStyle name="xl188 2" xfId="246"/>
    <cellStyle name="xl189" xfId="247"/>
    <cellStyle name="xl189 2" xfId="248"/>
    <cellStyle name="xl190" xfId="249"/>
    <cellStyle name="xl190 2" xfId="250"/>
    <cellStyle name="xl191" xfId="251"/>
    <cellStyle name="xl191 2" xfId="252"/>
    <cellStyle name="xl192" xfId="253"/>
    <cellStyle name="xl192 2" xfId="254"/>
    <cellStyle name="xl193" xfId="255"/>
    <cellStyle name="xl193 2" xfId="256"/>
    <cellStyle name="xl194" xfId="257"/>
    <cellStyle name="xl194 2" xfId="258"/>
    <cellStyle name="xl195" xfId="259"/>
    <cellStyle name="xl195 2" xfId="260"/>
    <cellStyle name="xl196" xfId="261"/>
    <cellStyle name="xl196 2" xfId="262"/>
    <cellStyle name="xl197" xfId="263"/>
    <cellStyle name="xl197 2" xfId="264"/>
    <cellStyle name="xl198" xfId="265"/>
    <cellStyle name="xl198 2" xfId="266"/>
    <cellStyle name="xl199" xfId="267"/>
    <cellStyle name="xl199 2" xfId="268"/>
    <cellStyle name="xl200" xfId="269"/>
    <cellStyle name="xl200 2" xfId="270"/>
    <cellStyle name="xl201" xfId="271"/>
    <cellStyle name="xl201 2" xfId="272"/>
    <cellStyle name="xl202" xfId="273"/>
    <cellStyle name="xl202 2" xfId="274"/>
    <cellStyle name="xl203" xfId="275"/>
    <cellStyle name="xl203 2" xfId="276"/>
    <cellStyle name="xl204" xfId="277"/>
    <cellStyle name="xl204 2" xfId="278"/>
    <cellStyle name="xl21" xfId="279"/>
    <cellStyle name="xl21 2" xfId="280"/>
    <cellStyle name="xl22" xfId="281"/>
    <cellStyle name="xl22 2" xfId="282"/>
    <cellStyle name="xl22 3" xfId="283"/>
    <cellStyle name="xl22 4" xfId="284"/>
    <cellStyle name="xl23" xfId="285"/>
    <cellStyle name="xl23 2" xfId="286"/>
    <cellStyle name="xl23 3" xfId="287"/>
    <cellStyle name="xl24" xfId="288"/>
    <cellStyle name="xl24 2" xfId="289"/>
    <cellStyle name="xl24 3" xfId="290"/>
    <cellStyle name="xl24 4" xfId="291"/>
    <cellStyle name="xl25" xfId="292"/>
    <cellStyle name="xl25 2" xfId="293"/>
    <cellStyle name="xl25 3" xfId="294"/>
    <cellStyle name="xl26" xfId="295"/>
    <cellStyle name="xl26 2" xfId="296"/>
    <cellStyle name="xl26 3" xfId="297"/>
    <cellStyle name="xl26 4" xfId="298"/>
    <cellStyle name="xl27" xfId="299"/>
    <cellStyle name="xl27 2" xfId="300"/>
    <cellStyle name="xl27 3" xfId="301"/>
    <cellStyle name="xl28" xfId="302"/>
    <cellStyle name="xl28 2" xfId="303"/>
    <cellStyle name="xl29" xfId="304"/>
    <cellStyle name="xl29 2" xfId="305"/>
    <cellStyle name="xl29 3" xfId="306"/>
    <cellStyle name="xl30" xfId="307"/>
    <cellStyle name="xl30 2" xfId="308"/>
    <cellStyle name="xl30 3" xfId="309"/>
    <cellStyle name="xl31" xfId="310"/>
    <cellStyle name="xl31 2" xfId="311"/>
    <cellStyle name="xl32" xfId="312"/>
    <cellStyle name="xl32 2" xfId="313"/>
    <cellStyle name="xl33" xfId="314"/>
    <cellStyle name="xl33 2" xfId="315"/>
    <cellStyle name="xl33 3" xfId="316"/>
    <cellStyle name="xl34" xfId="317"/>
    <cellStyle name="xl34 2" xfId="318"/>
    <cellStyle name="xl34 3" xfId="319"/>
    <cellStyle name="xl35" xfId="320"/>
    <cellStyle name="xl35 2" xfId="321"/>
    <cellStyle name="xl36" xfId="322"/>
    <cellStyle name="xl36 2" xfId="323"/>
    <cellStyle name="xl36 3" xfId="324"/>
    <cellStyle name="xl37" xfId="325"/>
    <cellStyle name="xl37 2" xfId="326"/>
    <cellStyle name="xl37 3" xfId="327"/>
    <cellStyle name="xl38" xfId="328"/>
    <cellStyle name="xl38 2" xfId="329"/>
    <cellStyle name="xl38 3" xfId="330"/>
    <cellStyle name="xl38 4" xfId="331"/>
    <cellStyle name="xl39" xfId="332"/>
    <cellStyle name="xl39 2" xfId="333"/>
    <cellStyle name="xl39 3" xfId="334"/>
    <cellStyle name="xl40" xfId="335"/>
    <cellStyle name="xl40 2" xfId="336"/>
    <cellStyle name="xl41" xfId="337"/>
    <cellStyle name="xl41 2" xfId="338"/>
    <cellStyle name="xl41 3" xfId="339"/>
    <cellStyle name="xl42" xfId="340"/>
    <cellStyle name="xl42 2" xfId="341"/>
    <cellStyle name="xl42 3" xfId="342"/>
    <cellStyle name="xl43" xfId="343"/>
    <cellStyle name="xl43 2" xfId="344"/>
    <cellStyle name="xl44" xfId="345"/>
    <cellStyle name="xl44 2" xfId="346"/>
    <cellStyle name="xl45" xfId="347"/>
    <cellStyle name="xl45 2" xfId="348"/>
    <cellStyle name="xl46" xfId="349"/>
    <cellStyle name="xl46 2" xfId="350"/>
    <cellStyle name="xl47" xfId="351"/>
    <cellStyle name="xl47 2" xfId="352"/>
    <cellStyle name="xl48" xfId="353"/>
    <cellStyle name="xl48 2" xfId="354"/>
    <cellStyle name="xl49" xfId="355"/>
    <cellStyle name="xl49 2" xfId="356"/>
    <cellStyle name="xl50" xfId="357"/>
    <cellStyle name="xl50 2" xfId="358"/>
    <cellStyle name="xl50 3" xfId="359"/>
    <cellStyle name="xl51" xfId="360"/>
    <cellStyle name="xl51 2" xfId="361"/>
    <cellStyle name="xl51 3" xfId="362"/>
    <cellStyle name="xl52" xfId="363"/>
    <cellStyle name="xl52 2" xfId="364"/>
    <cellStyle name="xl53" xfId="365"/>
    <cellStyle name="xl53 2" xfId="366"/>
    <cellStyle name="xl53 3" xfId="367"/>
    <cellStyle name="xl54" xfId="368"/>
    <cellStyle name="xl54 2" xfId="369"/>
    <cellStyle name="xl54 3" xfId="370"/>
    <cellStyle name="xl55" xfId="371"/>
    <cellStyle name="xl55 2" xfId="372"/>
    <cellStyle name="xl56" xfId="373"/>
    <cellStyle name="xl56 2" xfId="374"/>
    <cellStyle name="xl56 3" xfId="375"/>
    <cellStyle name="xl57" xfId="376"/>
    <cellStyle name="xl57 2" xfId="377"/>
    <cellStyle name="xl57 3" xfId="378"/>
    <cellStyle name="xl58" xfId="379"/>
    <cellStyle name="xl58 2" xfId="380"/>
    <cellStyle name="xl58 3" xfId="381"/>
    <cellStyle name="xl59" xfId="382"/>
    <cellStyle name="xl59 2" xfId="383"/>
    <cellStyle name="xl59 3" xfId="384"/>
    <cellStyle name="xl60" xfId="385"/>
    <cellStyle name="xl60 2" xfId="386"/>
    <cellStyle name="xl61" xfId="387"/>
    <cellStyle name="xl61 2" xfId="388"/>
    <cellStyle name="xl61 3" xfId="389"/>
    <cellStyle name="xl62" xfId="390"/>
    <cellStyle name="xl62 2" xfId="391"/>
    <cellStyle name="xl63" xfId="392"/>
    <cellStyle name="xl63 2" xfId="393"/>
    <cellStyle name="xl64" xfId="394"/>
    <cellStyle name="xl64 2" xfId="395"/>
    <cellStyle name="xl64 3" xfId="396"/>
    <cellStyle name="xl65" xfId="397"/>
    <cellStyle name="xl65 2" xfId="398"/>
    <cellStyle name="xl65 3" xfId="399"/>
    <cellStyle name="xl66" xfId="400"/>
    <cellStyle name="xl66 2" xfId="401"/>
    <cellStyle name="xl67" xfId="402"/>
    <cellStyle name="xl67 2" xfId="403"/>
    <cellStyle name="xl68" xfId="404"/>
    <cellStyle name="xl68 2" xfId="405"/>
    <cellStyle name="xl69" xfId="406"/>
    <cellStyle name="xl69 2" xfId="407"/>
    <cellStyle name="xl70" xfId="408"/>
    <cellStyle name="xl70 2" xfId="409"/>
    <cellStyle name="xl71" xfId="410"/>
    <cellStyle name="xl71 2" xfId="411"/>
    <cellStyle name="xl72" xfId="412"/>
    <cellStyle name="xl72 2" xfId="413"/>
    <cellStyle name="xl73" xfId="414"/>
    <cellStyle name="xl73 2" xfId="415"/>
    <cellStyle name="xl74" xfId="416"/>
    <cellStyle name="xl74 2" xfId="417"/>
    <cellStyle name="xl75" xfId="418"/>
    <cellStyle name="xl75 2" xfId="419"/>
    <cellStyle name="xl76" xfId="420"/>
    <cellStyle name="xl76 2" xfId="421"/>
    <cellStyle name="xl77" xfId="422"/>
    <cellStyle name="xl77 2" xfId="423"/>
    <cellStyle name="xl78" xfId="424"/>
    <cellStyle name="xl78 2" xfId="425"/>
    <cellStyle name="xl79" xfId="426"/>
    <cellStyle name="xl79 2" xfId="427"/>
    <cellStyle name="xl80" xfId="428"/>
    <cellStyle name="xl80 2" xfId="429"/>
    <cellStyle name="xl81" xfId="430"/>
    <cellStyle name="xl81 2" xfId="431"/>
    <cellStyle name="xl82" xfId="432"/>
    <cellStyle name="xl82 2" xfId="433"/>
    <cellStyle name="xl83" xfId="434"/>
    <cellStyle name="xl83 2" xfId="435"/>
    <cellStyle name="xl84" xfId="436"/>
    <cellStyle name="xl84 2" xfId="437"/>
    <cellStyle name="xl85" xfId="438"/>
    <cellStyle name="xl85 2" xfId="439"/>
    <cellStyle name="xl86" xfId="440"/>
    <cellStyle name="xl86 2" xfId="441"/>
    <cellStyle name="xl87" xfId="442"/>
    <cellStyle name="xl87 2" xfId="443"/>
    <cellStyle name="xl88" xfId="444"/>
    <cellStyle name="xl88 2" xfId="445"/>
    <cellStyle name="xl89" xfId="446"/>
    <cellStyle name="xl89 2" xfId="447"/>
    <cellStyle name="xl89 5" xfId="448"/>
    <cellStyle name="xl90" xfId="449"/>
    <cellStyle name="xl90 2" xfId="450"/>
    <cellStyle name="xl91" xfId="451"/>
    <cellStyle name="xl91 2" xfId="452"/>
    <cellStyle name="xl92" xfId="453"/>
    <cellStyle name="xl92 2" xfId="454"/>
    <cellStyle name="xl93" xfId="455"/>
    <cellStyle name="xl93 2" xfId="456"/>
    <cellStyle name="xl94" xfId="457"/>
    <cellStyle name="xl94 2" xfId="458"/>
    <cellStyle name="xl95" xfId="459"/>
    <cellStyle name="xl95 2" xfId="460"/>
    <cellStyle name="xl96" xfId="461"/>
    <cellStyle name="xl96 2" xfId="462"/>
    <cellStyle name="xl97" xfId="463"/>
    <cellStyle name="xl97 2" xfId="464"/>
    <cellStyle name="xl98" xfId="465"/>
    <cellStyle name="xl98 2" xfId="466"/>
    <cellStyle name="xl99" xfId="467"/>
    <cellStyle name="xl99 2" xfId="468"/>
    <cellStyle name="Акцент1" xfId="469"/>
    <cellStyle name="Акцент1 2" xfId="470"/>
    <cellStyle name="Акцент2" xfId="471"/>
    <cellStyle name="Акцент2 2" xfId="472"/>
    <cellStyle name="Акцент3" xfId="473"/>
    <cellStyle name="Акцент3 2" xfId="474"/>
    <cellStyle name="Акцент4" xfId="475"/>
    <cellStyle name="Акцент4 2" xfId="476"/>
    <cellStyle name="Акцент5" xfId="477"/>
    <cellStyle name="Акцент5 2" xfId="478"/>
    <cellStyle name="Акцент6" xfId="479"/>
    <cellStyle name="Акцент6 2" xfId="480"/>
    <cellStyle name="Ввод " xfId="481"/>
    <cellStyle name="Вывод" xfId="482"/>
    <cellStyle name="Вычисление" xfId="483"/>
    <cellStyle name="Hyperlink" xfId="484"/>
    <cellStyle name="Currency" xfId="485"/>
    <cellStyle name="Currency [0]" xfId="486"/>
    <cellStyle name="Заголовок 1" xfId="487"/>
    <cellStyle name="Заголовок 2" xfId="488"/>
    <cellStyle name="Заголовок 3" xfId="489"/>
    <cellStyle name="Заголовок 4" xfId="490"/>
    <cellStyle name="Заголовок 4 2" xfId="491"/>
    <cellStyle name="Итог" xfId="492"/>
    <cellStyle name="Контрольная ячейка" xfId="493"/>
    <cellStyle name="Название" xfId="494"/>
    <cellStyle name="Название 2" xfId="495"/>
    <cellStyle name="Нейтральный" xfId="496"/>
    <cellStyle name="Нейтральный 2" xfId="497"/>
    <cellStyle name="Обычный 2" xfId="498"/>
    <cellStyle name="Обычный 2 2" xfId="499"/>
    <cellStyle name="Обычный 3" xfId="500"/>
    <cellStyle name="Обычный 4" xfId="501"/>
    <cellStyle name="Обычный 5" xfId="502"/>
    <cellStyle name="Обычный 6" xfId="503"/>
    <cellStyle name="Followed Hyperlink" xfId="504"/>
    <cellStyle name="Плохой" xfId="505"/>
    <cellStyle name="Плохой 2" xfId="506"/>
    <cellStyle name="Пояснение" xfId="507"/>
    <cellStyle name="Пояснение 2" xfId="508"/>
    <cellStyle name="Примечание" xfId="509"/>
    <cellStyle name="Примечание 2" xfId="510"/>
    <cellStyle name="Percent" xfId="511"/>
    <cellStyle name="Связанная ячейка" xfId="512"/>
    <cellStyle name="Текст предупреждения" xfId="513"/>
    <cellStyle name="Текст предупреждения 2" xfId="514"/>
    <cellStyle name="Comma" xfId="515"/>
    <cellStyle name="Comma [0]" xfId="516"/>
    <cellStyle name="Хороший" xfId="517"/>
    <cellStyle name="Хороший 2" xfId="5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4"/>
  <sheetViews>
    <sheetView view="pageBreakPreview" zoomScaleNormal="90" zoomScaleSheetLayoutView="100" zoomScalePageLayoutView="0" workbookViewId="0" topLeftCell="A1">
      <selection activeCell="C2" sqref="C2"/>
    </sheetView>
  </sheetViews>
  <sheetFormatPr defaultColWidth="9.140625" defaultRowHeight="15"/>
  <cols>
    <col min="1" max="1" width="27.421875" style="2" customWidth="1"/>
    <col min="2" max="2" width="82.00390625" style="3" customWidth="1"/>
    <col min="3" max="3" width="20.28125" style="3" customWidth="1"/>
    <col min="4" max="4" width="17.7109375" style="3" customWidth="1"/>
    <col min="5" max="5" width="15.28125" style="3" customWidth="1"/>
    <col min="6" max="16384" width="9.140625" style="3" customWidth="1"/>
  </cols>
  <sheetData>
    <row r="1" spans="3:5" ht="63" customHeight="1">
      <c r="C1" s="121" t="s">
        <v>1043</v>
      </c>
      <c r="D1" s="121"/>
      <c r="E1" s="121"/>
    </row>
    <row r="2" spans="3:5" ht="15.75">
      <c r="C2" s="72"/>
      <c r="D2" s="72"/>
      <c r="E2" s="72"/>
    </row>
    <row r="3" spans="1:5" ht="15.75" customHeight="1">
      <c r="A3" s="122" t="s">
        <v>960</v>
      </c>
      <c r="B3" s="122"/>
      <c r="C3" s="122"/>
      <c r="D3" s="122"/>
      <c r="E3" s="122"/>
    </row>
    <row r="4" spans="1:5" ht="15.75">
      <c r="A4" s="4"/>
      <c r="B4" s="5"/>
      <c r="C4" s="6"/>
      <c r="D4" s="7"/>
      <c r="E4" s="8" t="s">
        <v>102</v>
      </c>
    </row>
    <row r="5" spans="1:5" ht="19.5" customHeight="1">
      <c r="A5" s="123" t="s">
        <v>0</v>
      </c>
      <c r="B5" s="123" t="s">
        <v>1</v>
      </c>
      <c r="C5" s="123" t="s">
        <v>764</v>
      </c>
      <c r="D5" s="123" t="s">
        <v>959</v>
      </c>
      <c r="E5" s="123" t="s">
        <v>2</v>
      </c>
    </row>
    <row r="6" spans="1:5" ht="36.75" customHeight="1">
      <c r="A6" s="124"/>
      <c r="B6" s="124"/>
      <c r="C6" s="124"/>
      <c r="D6" s="124"/>
      <c r="E6" s="124"/>
    </row>
    <row r="7" spans="1:5" ht="26.25" customHeight="1">
      <c r="A7" s="125"/>
      <c r="B7" s="125"/>
      <c r="C7" s="125"/>
      <c r="D7" s="125"/>
      <c r="E7" s="125"/>
    </row>
    <row r="8" spans="1:5" ht="15.75" customHeight="1">
      <c r="A8" s="9" t="s">
        <v>59</v>
      </c>
      <c r="B8" s="10" t="s">
        <v>4</v>
      </c>
      <c r="C8" s="11">
        <f>C9+C15+C25+C33+C38+C52+C58+C64+C70+C106</f>
        <v>374782400</v>
      </c>
      <c r="D8" s="11">
        <f>D9+D15+D25+D33+D38+D52+D58+D64+D70+D106</f>
        <v>283935513.53000003</v>
      </c>
      <c r="E8" s="16">
        <f>D8/C8*100</f>
        <v>75.76009800086665</v>
      </c>
    </row>
    <row r="9" spans="1:5" ht="15.75" customHeight="1">
      <c r="A9" s="9" t="s">
        <v>60</v>
      </c>
      <c r="B9" s="10" t="s">
        <v>5</v>
      </c>
      <c r="C9" s="11">
        <f>C10</f>
        <v>310023000</v>
      </c>
      <c r="D9" s="11">
        <f>D10</f>
        <v>222935883.52</v>
      </c>
      <c r="E9" s="16">
        <f aca="true" t="shared" si="0" ref="E9:E34">D9/C9*100</f>
        <v>71.90946591704487</v>
      </c>
    </row>
    <row r="10" spans="1:5" ht="15.75">
      <c r="A10" s="1" t="s">
        <v>61</v>
      </c>
      <c r="B10" s="12" t="s">
        <v>6</v>
      </c>
      <c r="C10" s="13">
        <f>C11+C12+C13+C14</f>
        <v>310023000</v>
      </c>
      <c r="D10" s="13">
        <f>D11+D12+D13+D14</f>
        <v>222935883.52</v>
      </c>
      <c r="E10" s="17">
        <f t="shared" si="0"/>
        <v>71.90946591704487</v>
      </c>
    </row>
    <row r="11" spans="1:5" ht="63">
      <c r="A11" s="1" t="s">
        <v>62</v>
      </c>
      <c r="B11" s="12" t="s">
        <v>7</v>
      </c>
      <c r="C11" s="13">
        <v>285452848</v>
      </c>
      <c r="D11" s="13">
        <v>198398090.38</v>
      </c>
      <c r="E11" s="17">
        <f t="shared" si="0"/>
        <v>69.50292903716273</v>
      </c>
    </row>
    <row r="12" spans="1:5" ht="94.5" customHeight="1">
      <c r="A12" s="1" t="s">
        <v>63</v>
      </c>
      <c r="B12" s="12" t="s">
        <v>8</v>
      </c>
      <c r="C12" s="13">
        <v>18711872</v>
      </c>
      <c r="D12" s="13">
        <v>20797519.8</v>
      </c>
      <c r="E12" s="17">
        <f t="shared" si="0"/>
        <v>111.14612049505254</v>
      </c>
    </row>
    <row r="13" spans="1:5" ht="33" customHeight="1">
      <c r="A13" s="1" t="s">
        <v>64</v>
      </c>
      <c r="B13" s="12" t="s">
        <v>9</v>
      </c>
      <c r="C13" s="13">
        <v>4601280</v>
      </c>
      <c r="D13" s="13">
        <v>3002589.99</v>
      </c>
      <c r="E13" s="17">
        <f t="shared" si="0"/>
        <v>65.25553737220949</v>
      </c>
    </row>
    <row r="14" spans="1:5" ht="78.75">
      <c r="A14" s="1" t="s">
        <v>65</v>
      </c>
      <c r="B14" s="12" t="s">
        <v>10</v>
      </c>
      <c r="C14" s="13">
        <v>1257000</v>
      </c>
      <c r="D14" s="13">
        <v>737683.35</v>
      </c>
      <c r="E14" s="17">
        <f t="shared" si="0"/>
        <v>58.68602625298329</v>
      </c>
    </row>
    <row r="15" spans="1:5" ht="31.5">
      <c r="A15" s="9" t="s">
        <v>66</v>
      </c>
      <c r="B15" s="10" t="s">
        <v>11</v>
      </c>
      <c r="C15" s="11">
        <f>C16</f>
        <v>21671200</v>
      </c>
      <c r="D15" s="11">
        <f>D16</f>
        <v>14299378.07</v>
      </c>
      <c r="E15" s="16">
        <f t="shared" si="0"/>
        <v>65.98332381224851</v>
      </c>
    </row>
    <row r="16" spans="1:5" ht="31.5">
      <c r="A16" s="1" t="s">
        <v>67</v>
      </c>
      <c r="B16" s="12" t="s">
        <v>12</v>
      </c>
      <c r="C16" s="13">
        <f>C17+C19+C21+C23</f>
        <v>21671200</v>
      </c>
      <c r="D16" s="13">
        <f>D17+D19+D21+D23</f>
        <v>14299378.07</v>
      </c>
      <c r="E16" s="17">
        <f t="shared" si="0"/>
        <v>65.98332381224851</v>
      </c>
    </row>
    <row r="17" spans="1:5" ht="63">
      <c r="A17" s="1" t="s">
        <v>68</v>
      </c>
      <c r="B17" s="12" t="s">
        <v>13</v>
      </c>
      <c r="C17" s="13">
        <f>C18</f>
        <v>9930500</v>
      </c>
      <c r="D17" s="13">
        <f>D18</f>
        <v>6666481.28</v>
      </c>
      <c r="E17" s="17">
        <f t="shared" si="0"/>
        <v>67.13137586224259</v>
      </c>
    </row>
    <row r="18" spans="1:5" ht="94.5">
      <c r="A18" s="1" t="s">
        <v>113</v>
      </c>
      <c r="B18" s="12" t="s">
        <v>166</v>
      </c>
      <c r="C18" s="13">
        <v>9930500</v>
      </c>
      <c r="D18" s="13">
        <v>6666481.28</v>
      </c>
      <c r="E18" s="17">
        <f t="shared" si="0"/>
        <v>67.13137586224259</v>
      </c>
    </row>
    <row r="19" spans="1:5" ht="78.75">
      <c r="A19" s="1" t="s">
        <v>69</v>
      </c>
      <c r="B19" s="12" t="s">
        <v>14</v>
      </c>
      <c r="C19" s="13">
        <f>C20</f>
        <v>51200</v>
      </c>
      <c r="D19" s="13">
        <f>D20</f>
        <v>46022.58</v>
      </c>
      <c r="E19" s="17">
        <f t="shared" si="0"/>
        <v>89.8878515625</v>
      </c>
    </row>
    <row r="20" spans="1:5" ht="110.25">
      <c r="A20" s="1" t="s">
        <v>114</v>
      </c>
      <c r="B20" s="12" t="s">
        <v>167</v>
      </c>
      <c r="C20" s="13">
        <v>51200</v>
      </c>
      <c r="D20" s="13">
        <v>46022.58</v>
      </c>
      <c r="E20" s="17">
        <f t="shared" si="0"/>
        <v>89.8878515625</v>
      </c>
    </row>
    <row r="21" spans="1:5" ht="63">
      <c r="A21" s="1" t="s">
        <v>70</v>
      </c>
      <c r="B21" s="12" t="s">
        <v>15</v>
      </c>
      <c r="C21" s="13">
        <f>C22</f>
        <v>12971100</v>
      </c>
      <c r="D21" s="13">
        <f>D22</f>
        <v>8889022.25</v>
      </c>
      <c r="E21" s="17">
        <f t="shared" si="0"/>
        <v>68.52944044838141</v>
      </c>
    </row>
    <row r="22" spans="1:5" ht="94.5">
      <c r="A22" s="1" t="s">
        <v>115</v>
      </c>
      <c r="B22" s="12" t="s">
        <v>168</v>
      </c>
      <c r="C22" s="13">
        <v>12971100</v>
      </c>
      <c r="D22" s="13">
        <v>8889022.25</v>
      </c>
      <c r="E22" s="17">
        <f t="shared" si="0"/>
        <v>68.52944044838141</v>
      </c>
    </row>
    <row r="23" spans="1:5" ht="63">
      <c r="A23" s="1" t="s">
        <v>71</v>
      </c>
      <c r="B23" s="12" t="s">
        <v>16</v>
      </c>
      <c r="C23" s="13">
        <f>C24</f>
        <v>-1281600</v>
      </c>
      <c r="D23" s="13">
        <f>D24</f>
        <v>-1302148.04</v>
      </c>
      <c r="E23" s="17">
        <f t="shared" si="0"/>
        <v>101.60331148564295</v>
      </c>
    </row>
    <row r="24" spans="1:5" ht="94.5">
      <c r="A24" s="1" t="s">
        <v>116</v>
      </c>
      <c r="B24" s="12" t="s">
        <v>169</v>
      </c>
      <c r="C24" s="13">
        <v>-1281600</v>
      </c>
      <c r="D24" s="13">
        <v>-1302148.04</v>
      </c>
      <c r="E24" s="17">
        <f>D24/C24*100</f>
        <v>101.60331148564295</v>
      </c>
    </row>
    <row r="25" spans="1:5" ht="15.75">
      <c r="A25" s="9" t="s">
        <v>72</v>
      </c>
      <c r="B25" s="10" t="s">
        <v>17</v>
      </c>
      <c r="C25" s="11">
        <f>C26+C29+C31</f>
        <v>22052700</v>
      </c>
      <c r="D25" s="11">
        <f>D26+D29+D31</f>
        <v>18071959.029999997</v>
      </c>
      <c r="E25" s="16">
        <f t="shared" si="0"/>
        <v>81.94896330154583</v>
      </c>
    </row>
    <row r="26" spans="1:5" ht="15.75">
      <c r="A26" s="1" t="s">
        <v>107</v>
      </c>
      <c r="B26" s="12" t="s">
        <v>170</v>
      </c>
      <c r="C26" s="13">
        <f>C27+C28</f>
        <v>17556000</v>
      </c>
      <c r="D26" s="13">
        <f>D27+D28</f>
        <v>13570987.78</v>
      </c>
      <c r="E26" s="17">
        <f t="shared" si="0"/>
        <v>77.30113795853269</v>
      </c>
    </row>
    <row r="27" spans="1:5" ht="15.75">
      <c r="A27" s="1" t="s">
        <v>108</v>
      </c>
      <c r="B27" s="12" t="s">
        <v>170</v>
      </c>
      <c r="C27" s="13">
        <v>17546000</v>
      </c>
      <c r="D27" s="13">
        <v>13573907.84</v>
      </c>
      <c r="E27" s="17">
        <f t="shared" si="0"/>
        <v>77.36183654394165</v>
      </c>
    </row>
    <row r="28" spans="1:5" ht="31.5">
      <c r="A28" s="1" t="s">
        <v>109</v>
      </c>
      <c r="B28" s="12" t="s">
        <v>171</v>
      </c>
      <c r="C28" s="13">
        <v>10000</v>
      </c>
      <c r="D28" s="13">
        <v>-2920.06</v>
      </c>
      <c r="E28" s="17">
        <f t="shared" si="0"/>
        <v>-29.200599999999998</v>
      </c>
    </row>
    <row r="29" spans="1:5" ht="15.75">
      <c r="A29" s="1" t="s">
        <v>73</v>
      </c>
      <c r="B29" s="12" t="s">
        <v>18</v>
      </c>
      <c r="C29" s="13">
        <f>C30</f>
        <v>3387700</v>
      </c>
      <c r="D29" s="13">
        <f>D30</f>
        <v>3408484.73</v>
      </c>
      <c r="E29" s="17"/>
    </row>
    <row r="30" spans="1:5" ht="15.75">
      <c r="A30" s="1" t="s">
        <v>106</v>
      </c>
      <c r="B30" s="12" t="s">
        <v>18</v>
      </c>
      <c r="C30" s="13">
        <v>3387700</v>
      </c>
      <c r="D30" s="13">
        <v>3408484.73</v>
      </c>
      <c r="E30" s="17">
        <f t="shared" si="0"/>
        <v>100.61353514183664</v>
      </c>
    </row>
    <row r="31" spans="1:5" ht="15.75">
      <c r="A31" s="1" t="s">
        <v>105</v>
      </c>
      <c r="B31" s="12" t="s">
        <v>172</v>
      </c>
      <c r="C31" s="13">
        <f>C32</f>
        <v>1109000</v>
      </c>
      <c r="D31" s="13">
        <f>D32</f>
        <v>1092486.52</v>
      </c>
      <c r="E31" s="17">
        <f t="shared" si="0"/>
        <v>98.51095761947701</v>
      </c>
    </row>
    <row r="32" spans="1:5" ht="31.5">
      <c r="A32" s="1" t="s">
        <v>110</v>
      </c>
      <c r="B32" s="12" t="s">
        <v>173</v>
      </c>
      <c r="C32" s="13">
        <v>1109000</v>
      </c>
      <c r="D32" s="13">
        <v>1092486.52</v>
      </c>
      <c r="E32" s="17">
        <f t="shared" si="0"/>
        <v>98.51095761947701</v>
      </c>
    </row>
    <row r="33" spans="1:5" ht="15.75">
      <c r="A33" s="9" t="s">
        <v>74</v>
      </c>
      <c r="B33" s="10" t="s">
        <v>19</v>
      </c>
      <c r="C33" s="11">
        <f>C34+C36</f>
        <v>90000</v>
      </c>
      <c r="D33" s="11">
        <f>D34+D36</f>
        <v>152888.55</v>
      </c>
      <c r="E33" s="16">
        <f t="shared" si="0"/>
        <v>169.87616666666665</v>
      </c>
    </row>
    <row r="34" spans="1:5" ht="31.5">
      <c r="A34" s="1" t="s">
        <v>111</v>
      </c>
      <c r="B34" s="12" t="s">
        <v>174</v>
      </c>
      <c r="C34" s="13">
        <f>C35</f>
        <v>90000</v>
      </c>
      <c r="D34" s="13">
        <f>D35</f>
        <v>37888.55</v>
      </c>
      <c r="E34" s="17">
        <f t="shared" si="0"/>
        <v>42.09838888888889</v>
      </c>
    </row>
    <row r="35" spans="1:5" ht="47.25">
      <c r="A35" s="1" t="s">
        <v>112</v>
      </c>
      <c r="B35" s="12" t="s">
        <v>175</v>
      </c>
      <c r="C35" s="13">
        <v>90000</v>
      </c>
      <c r="D35" s="13">
        <v>37888.55</v>
      </c>
      <c r="E35" s="17">
        <f>D35/C35*100</f>
        <v>42.09838888888889</v>
      </c>
    </row>
    <row r="36" spans="1:5" ht="31.5">
      <c r="A36" s="1" t="s">
        <v>761</v>
      </c>
      <c r="B36" s="12" t="s">
        <v>760</v>
      </c>
      <c r="C36" s="13">
        <f>C37</f>
        <v>0</v>
      </c>
      <c r="D36" s="13">
        <f>D37</f>
        <v>115000</v>
      </c>
      <c r="E36" s="17"/>
    </row>
    <row r="37" spans="1:5" ht="31.5">
      <c r="A37" s="1" t="s">
        <v>759</v>
      </c>
      <c r="B37" s="12" t="s">
        <v>758</v>
      </c>
      <c r="C37" s="13">
        <v>0</v>
      </c>
      <c r="D37" s="13">
        <v>115000</v>
      </c>
      <c r="E37" s="17"/>
    </row>
    <row r="38" spans="1:5" ht="31.5">
      <c r="A38" s="9" t="s">
        <v>75</v>
      </c>
      <c r="B38" s="10" t="s">
        <v>20</v>
      </c>
      <c r="C38" s="11">
        <f>C39+C46+C49</f>
        <v>16973000</v>
      </c>
      <c r="D38" s="11">
        <f>D39+D46+D49</f>
        <v>22061441.449999996</v>
      </c>
      <c r="E38" s="16">
        <f aca="true" t="shared" si="1" ref="E38:E58">D38/C38*100</f>
        <v>129.97962322512222</v>
      </c>
    </row>
    <row r="39" spans="1:5" ht="78.75">
      <c r="A39" s="1" t="s">
        <v>76</v>
      </c>
      <c r="B39" s="12" t="s">
        <v>21</v>
      </c>
      <c r="C39" s="13">
        <f>C40+C42+C44</f>
        <v>16961000</v>
      </c>
      <c r="D39" s="13">
        <f>D40+D42+D44</f>
        <v>21706297.089999996</v>
      </c>
      <c r="E39" s="17">
        <f t="shared" si="1"/>
        <v>127.97769642120156</v>
      </c>
    </row>
    <row r="40" spans="1:5" ht="47.25">
      <c r="A40" s="1" t="s">
        <v>117</v>
      </c>
      <c r="B40" s="12" t="s">
        <v>176</v>
      </c>
      <c r="C40" s="13">
        <f>C41</f>
        <v>16000000</v>
      </c>
      <c r="D40" s="13">
        <f>D41</f>
        <v>19631939.08</v>
      </c>
      <c r="E40" s="17">
        <f t="shared" si="1"/>
        <v>122.69961925</v>
      </c>
    </row>
    <row r="41" spans="1:5" ht="78.75">
      <c r="A41" s="1" t="s">
        <v>118</v>
      </c>
      <c r="B41" s="12" t="s">
        <v>177</v>
      </c>
      <c r="C41" s="13">
        <v>16000000</v>
      </c>
      <c r="D41" s="13">
        <v>19631939.08</v>
      </c>
      <c r="E41" s="17">
        <f t="shared" si="1"/>
        <v>122.69961925</v>
      </c>
    </row>
    <row r="42" spans="1:5" ht="63">
      <c r="A42" s="1" t="s">
        <v>77</v>
      </c>
      <c r="B42" s="12" t="s">
        <v>22</v>
      </c>
      <c r="C42" s="13">
        <f>C43</f>
        <v>90000</v>
      </c>
      <c r="D42" s="13">
        <f>D43</f>
        <v>85696.47</v>
      </c>
      <c r="E42" s="17">
        <f t="shared" si="1"/>
        <v>95.2183</v>
      </c>
    </row>
    <row r="43" spans="1:5" ht="63">
      <c r="A43" s="1" t="s">
        <v>119</v>
      </c>
      <c r="B43" s="12" t="s">
        <v>178</v>
      </c>
      <c r="C43" s="13">
        <v>90000</v>
      </c>
      <c r="D43" s="13">
        <v>85696.47</v>
      </c>
      <c r="E43" s="17">
        <f t="shared" si="1"/>
        <v>95.2183</v>
      </c>
    </row>
    <row r="44" spans="1:5" ht="63">
      <c r="A44" s="1" t="s">
        <v>78</v>
      </c>
      <c r="B44" s="12" t="s">
        <v>23</v>
      </c>
      <c r="C44" s="13">
        <f>C45</f>
        <v>871000</v>
      </c>
      <c r="D44" s="13">
        <f>D45</f>
        <v>1988661.54</v>
      </c>
      <c r="E44" s="17">
        <f t="shared" si="1"/>
        <v>228.31935017221582</v>
      </c>
    </row>
    <row r="45" spans="1:5" ht="46.5" customHeight="1">
      <c r="A45" s="1" t="s">
        <v>120</v>
      </c>
      <c r="B45" s="12" t="s">
        <v>179</v>
      </c>
      <c r="C45" s="13">
        <v>871000</v>
      </c>
      <c r="D45" s="13">
        <v>1988661.54</v>
      </c>
      <c r="E45" s="17">
        <f t="shared" si="1"/>
        <v>228.31935017221582</v>
      </c>
    </row>
    <row r="46" spans="1:5" ht="18" customHeight="1">
      <c r="A46" s="1" t="s">
        <v>79</v>
      </c>
      <c r="B46" s="12" t="s">
        <v>24</v>
      </c>
      <c r="C46" s="13">
        <f>C47</f>
        <v>12000</v>
      </c>
      <c r="D46" s="13">
        <f>D47</f>
        <v>14437</v>
      </c>
      <c r="E46" s="17">
        <f t="shared" si="1"/>
        <v>120.30833333333332</v>
      </c>
    </row>
    <row r="47" spans="1:5" ht="47.25">
      <c r="A47" s="1" t="s">
        <v>80</v>
      </c>
      <c r="B47" s="12" t="s">
        <v>25</v>
      </c>
      <c r="C47" s="13">
        <f>C48</f>
        <v>12000</v>
      </c>
      <c r="D47" s="13">
        <f>D48</f>
        <v>14437</v>
      </c>
      <c r="E47" s="17">
        <f t="shared" si="1"/>
        <v>120.30833333333332</v>
      </c>
    </row>
    <row r="48" spans="1:5" ht="47.25">
      <c r="A48" s="1" t="s">
        <v>121</v>
      </c>
      <c r="B48" s="12" t="s">
        <v>180</v>
      </c>
      <c r="C48" s="13">
        <v>12000</v>
      </c>
      <c r="D48" s="13">
        <v>14437</v>
      </c>
      <c r="E48" s="17">
        <f t="shared" si="1"/>
        <v>120.30833333333332</v>
      </c>
    </row>
    <row r="49" spans="1:5" ht="63">
      <c r="A49" s="1" t="s">
        <v>81</v>
      </c>
      <c r="B49" s="12" t="s">
        <v>26</v>
      </c>
      <c r="C49" s="13">
        <f>C50</f>
        <v>0</v>
      </c>
      <c r="D49" s="13">
        <f>D50</f>
        <v>340707.36</v>
      </c>
      <c r="E49" s="17"/>
    </row>
    <row r="50" spans="1:5" ht="63">
      <c r="A50" s="1" t="s">
        <v>82</v>
      </c>
      <c r="B50" s="12" t="s">
        <v>27</v>
      </c>
      <c r="C50" s="13">
        <f>C51</f>
        <v>0</v>
      </c>
      <c r="D50" s="13">
        <f>D51</f>
        <v>340707.36</v>
      </c>
      <c r="E50" s="17"/>
    </row>
    <row r="51" spans="1:5" ht="63">
      <c r="A51" s="1" t="s">
        <v>122</v>
      </c>
      <c r="B51" s="12" t="s">
        <v>181</v>
      </c>
      <c r="C51" s="13">
        <v>0</v>
      </c>
      <c r="D51" s="13">
        <v>340707.36</v>
      </c>
      <c r="E51" s="17"/>
    </row>
    <row r="52" spans="1:5" ht="15.75">
      <c r="A52" s="9" t="s">
        <v>83</v>
      </c>
      <c r="B52" s="10" t="s">
        <v>28</v>
      </c>
      <c r="C52" s="11">
        <f>C53</f>
        <v>836000</v>
      </c>
      <c r="D52" s="11">
        <f>D53</f>
        <v>603209.5700000001</v>
      </c>
      <c r="E52" s="16">
        <f t="shared" si="1"/>
        <v>72.154254784689</v>
      </c>
    </row>
    <row r="53" spans="1:5" ht="15.75">
      <c r="A53" s="1" t="s">
        <v>84</v>
      </c>
      <c r="B53" s="12" t="s">
        <v>29</v>
      </c>
      <c r="C53" s="13">
        <f>C54++C55+C56</f>
        <v>836000</v>
      </c>
      <c r="D53" s="13">
        <f>D54++D55+D56</f>
        <v>603209.5700000001</v>
      </c>
      <c r="E53" s="17">
        <f t="shared" si="1"/>
        <v>72.154254784689</v>
      </c>
    </row>
    <row r="54" spans="1:5" ht="31.5">
      <c r="A54" s="1" t="s">
        <v>85</v>
      </c>
      <c r="B54" s="12" t="s">
        <v>30</v>
      </c>
      <c r="C54" s="13">
        <v>315500</v>
      </c>
      <c r="D54" s="13">
        <v>281937.24</v>
      </c>
      <c r="E54" s="17">
        <f t="shared" si="1"/>
        <v>89.3620412044374</v>
      </c>
    </row>
    <row r="55" spans="1:5" ht="15.75">
      <c r="A55" s="1" t="s">
        <v>86</v>
      </c>
      <c r="B55" s="12" t="s">
        <v>31</v>
      </c>
      <c r="C55" s="13">
        <v>58980</v>
      </c>
      <c r="D55" s="13">
        <v>221401.15</v>
      </c>
      <c r="E55" s="17">
        <f t="shared" si="1"/>
        <v>375.3834350627331</v>
      </c>
    </row>
    <row r="56" spans="1:5" ht="15.75">
      <c r="A56" s="1" t="s">
        <v>87</v>
      </c>
      <c r="B56" s="12" t="s">
        <v>32</v>
      </c>
      <c r="C56" s="13">
        <f>C57</f>
        <v>461520</v>
      </c>
      <c r="D56" s="13">
        <f>D57</f>
        <v>99871.18</v>
      </c>
      <c r="E56" s="17">
        <f t="shared" si="1"/>
        <v>21.639621251516726</v>
      </c>
    </row>
    <row r="57" spans="1:5" ht="15.75">
      <c r="A57" s="1" t="s">
        <v>88</v>
      </c>
      <c r="B57" s="12" t="s">
        <v>33</v>
      </c>
      <c r="C57" s="13">
        <v>461520</v>
      </c>
      <c r="D57" s="13">
        <v>99871.18</v>
      </c>
      <c r="E57" s="17">
        <f t="shared" si="1"/>
        <v>21.639621251516726</v>
      </c>
    </row>
    <row r="58" spans="1:5" ht="31.5">
      <c r="A58" s="9" t="s">
        <v>89</v>
      </c>
      <c r="B58" s="10" t="s">
        <v>34</v>
      </c>
      <c r="C58" s="11">
        <f>C59</f>
        <v>51000</v>
      </c>
      <c r="D58" s="11">
        <f>D59</f>
        <v>139739.09</v>
      </c>
      <c r="E58" s="16">
        <f t="shared" si="1"/>
        <v>273.9982156862745</v>
      </c>
    </row>
    <row r="59" spans="1:5" ht="15.75">
      <c r="A59" s="1" t="s">
        <v>90</v>
      </c>
      <c r="B59" s="12" t="s">
        <v>35</v>
      </c>
      <c r="C59" s="13">
        <f>C60+C62</f>
        <v>51000</v>
      </c>
      <c r="D59" s="13">
        <f>D60+D62</f>
        <v>139739.09</v>
      </c>
      <c r="E59" s="17">
        <f aca="true" t="shared" si="2" ref="E59:E129">D59/C59*100</f>
        <v>273.9982156862745</v>
      </c>
    </row>
    <row r="60" spans="1:5" ht="31.5">
      <c r="A60" s="1" t="s">
        <v>962</v>
      </c>
      <c r="B60" s="12" t="s">
        <v>1016</v>
      </c>
      <c r="C60" s="13">
        <v>0</v>
      </c>
      <c r="D60" s="13">
        <f>D61</f>
        <v>19046.03</v>
      </c>
      <c r="E60" s="17"/>
    </row>
    <row r="61" spans="1:5" ht="31.5">
      <c r="A61" s="1" t="s">
        <v>963</v>
      </c>
      <c r="B61" s="12" t="s">
        <v>1017</v>
      </c>
      <c r="C61" s="13">
        <v>0</v>
      </c>
      <c r="D61" s="13">
        <v>19046.03</v>
      </c>
      <c r="E61" s="17"/>
    </row>
    <row r="62" spans="1:5" ht="15.75">
      <c r="A62" s="1" t="s">
        <v>91</v>
      </c>
      <c r="B62" s="12" t="s">
        <v>36</v>
      </c>
      <c r="C62" s="13">
        <f>C63</f>
        <v>51000</v>
      </c>
      <c r="D62" s="13">
        <f>D63</f>
        <v>120693.06</v>
      </c>
      <c r="E62" s="17">
        <f t="shared" si="2"/>
        <v>236.65305882352942</v>
      </c>
    </row>
    <row r="63" spans="1:5" ht="31.5">
      <c r="A63" s="1" t="s">
        <v>123</v>
      </c>
      <c r="B63" s="12" t="s">
        <v>37</v>
      </c>
      <c r="C63" s="13">
        <v>51000</v>
      </c>
      <c r="D63" s="13">
        <v>120693.06</v>
      </c>
      <c r="E63" s="17">
        <f t="shared" si="2"/>
        <v>236.65305882352942</v>
      </c>
    </row>
    <row r="64" spans="1:5" ht="31.5">
      <c r="A64" s="9" t="s">
        <v>92</v>
      </c>
      <c r="B64" s="10" t="s">
        <v>38</v>
      </c>
      <c r="C64" s="11">
        <f>C65</f>
        <v>3050000</v>
      </c>
      <c r="D64" s="11">
        <f>D65</f>
        <v>3409633.36</v>
      </c>
      <c r="E64" s="16">
        <f t="shared" si="2"/>
        <v>111.79125770491802</v>
      </c>
    </row>
    <row r="65" spans="1:5" ht="31.5">
      <c r="A65" s="1" t="s">
        <v>93</v>
      </c>
      <c r="B65" s="12" t="s">
        <v>39</v>
      </c>
      <c r="C65" s="13">
        <f>C66+C68</f>
        <v>3050000</v>
      </c>
      <c r="D65" s="13">
        <f>D66+D68</f>
        <v>3409633.36</v>
      </c>
      <c r="E65" s="17">
        <f t="shared" si="2"/>
        <v>111.79125770491802</v>
      </c>
    </row>
    <row r="66" spans="1:5" ht="31.5">
      <c r="A66" s="1" t="s">
        <v>124</v>
      </c>
      <c r="B66" s="12" t="s">
        <v>182</v>
      </c>
      <c r="C66" s="13">
        <f>C67</f>
        <v>3000000</v>
      </c>
      <c r="D66" s="13">
        <f>D67</f>
        <v>3409633.36</v>
      </c>
      <c r="E66" s="17">
        <f t="shared" si="2"/>
        <v>113.65444533333333</v>
      </c>
    </row>
    <row r="67" spans="1:5" ht="47.25">
      <c r="A67" s="1" t="s">
        <v>125</v>
      </c>
      <c r="B67" s="12" t="s">
        <v>183</v>
      </c>
      <c r="C67" s="13">
        <v>3000000</v>
      </c>
      <c r="D67" s="13">
        <v>3409633.36</v>
      </c>
      <c r="E67" s="17">
        <f t="shared" si="2"/>
        <v>113.65444533333333</v>
      </c>
    </row>
    <row r="68" spans="1:5" ht="47.25">
      <c r="A68" s="1" t="s">
        <v>94</v>
      </c>
      <c r="B68" s="12" t="s">
        <v>40</v>
      </c>
      <c r="C68" s="13">
        <f>C69</f>
        <v>50000</v>
      </c>
      <c r="D68" s="13">
        <f>D69</f>
        <v>0</v>
      </c>
      <c r="E68" s="17">
        <f t="shared" si="2"/>
        <v>0</v>
      </c>
    </row>
    <row r="69" spans="1:5" ht="49.5" customHeight="1">
      <c r="A69" s="1" t="s">
        <v>126</v>
      </c>
      <c r="B69" s="12" t="s">
        <v>184</v>
      </c>
      <c r="C69" s="13">
        <v>50000</v>
      </c>
      <c r="D69" s="13">
        <v>0</v>
      </c>
      <c r="E69" s="17">
        <f t="shared" si="2"/>
        <v>0</v>
      </c>
    </row>
    <row r="70" spans="1:5" ht="15.75">
      <c r="A70" s="9" t="s">
        <v>95</v>
      </c>
      <c r="B70" s="10" t="s">
        <v>41</v>
      </c>
      <c r="C70" s="11">
        <f>C71+C96+C98+C104</f>
        <v>35500</v>
      </c>
      <c r="D70" s="11">
        <f>D71+D96+D98+D104</f>
        <v>2274829.66</v>
      </c>
      <c r="E70" s="16">
        <f t="shared" si="2"/>
        <v>6407.9708732394365</v>
      </c>
    </row>
    <row r="71" spans="1:5" ht="31.5">
      <c r="A71" s="1" t="s">
        <v>966</v>
      </c>
      <c r="B71" s="12" t="s">
        <v>765</v>
      </c>
      <c r="C71" s="13">
        <f>C74+C76+C79+C87+C91+C94+C81+C83+C85+C89+C72</f>
        <v>35500</v>
      </c>
      <c r="D71" s="13">
        <f>D74+D76+D79+D87+D91+D94+D81+D83+D85+D89+D72</f>
        <v>922487.2000000001</v>
      </c>
      <c r="E71" s="17">
        <f t="shared" si="2"/>
        <v>2598.555492957747</v>
      </c>
    </row>
    <row r="72" spans="1:5" ht="47.25">
      <c r="A72" s="1" t="s">
        <v>967</v>
      </c>
      <c r="B72" s="106" t="s">
        <v>901</v>
      </c>
      <c r="C72" s="13">
        <f>C73</f>
        <v>0</v>
      </c>
      <c r="D72" s="13">
        <f>D73</f>
        <v>70100</v>
      </c>
      <c r="E72" s="17"/>
    </row>
    <row r="73" spans="1:5" ht="63">
      <c r="A73" s="1" t="s">
        <v>968</v>
      </c>
      <c r="B73" s="104" t="s">
        <v>900</v>
      </c>
      <c r="C73" s="13">
        <v>0</v>
      </c>
      <c r="D73" s="13">
        <v>70100</v>
      </c>
      <c r="E73" s="17"/>
    </row>
    <row r="74" spans="1:5" ht="63">
      <c r="A74" s="1" t="s">
        <v>969</v>
      </c>
      <c r="B74" s="12" t="s">
        <v>766</v>
      </c>
      <c r="C74" s="13">
        <f>C75</f>
        <v>5500</v>
      </c>
      <c r="D74" s="13">
        <f>D75</f>
        <v>7782.1</v>
      </c>
      <c r="E74" s="17">
        <f t="shared" si="2"/>
        <v>141.49272727272728</v>
      </c>
    </row>
    <row r="75" spans="1:5" ht="89.25" customHeight="1">
      <c r="A75" s="1" t="s">
        <v>970</v>
      </c>
      <c r="B75" s="12" t="s">
        <v>767</v>
      </c>
      <c r="C75" s="13">
        <v>5500</v>
      </c>
      <c r="D75" s="13">
        <v>7782.1</v>
      </c>
      <c r="E75" s="17">
        <f t="shared" si="2"/>
        <v>141.49272727272728</v>
      </c>
    </row>
    <row r="76" spans="1:5" ht="47.25">
      <c r="A76" s="1" t="s">
        <v>769</v>
      </c>
      <c r="B76" s="12" t="s">
        <v>768</v>
      </c>
      <c r="C76" s="13">
        <f>C77+C78</f>
        <v>22750</v>
      </c>
      <c r="D76" s="13">
        <f>D77+D78</f>
        <v>64500</v>
      </c>
      <c r="E76" s="17">
        <f t="shared" si="2"/>
        <v>283.5164835164835</v>
      </c>
    </row>
    <row r="77" spans="1:5" ht="63">
      <c r="A77" s="1" t="s">
        <v>971</v>
      </c>
      <c r="B77" s="12" t="s">
        <v>770</v>
      </c>
      <c r="C77" s="13">
        <v>22750</v>
      </c>
      <c r="D77" s="13">
        <v>2000</v>
      </c>
      <c r="E77" s="17">
        <f t="shared" si="2"/>
        <v>8.791208791208792</v>
      </c>
    </row>
    <row r="78" spans="1:5" ht="63">
      <c r="A78" s="1" t="s">
        <v>972</v>
      </c>
      <c r="B78" s="12" t="s">
        <v>771</v>
      </c>
      <c r="C78" s="13">
        <v>0</v>
      </c>
      <c r="D78" s="13">
        <v>62500</v>
      </c>
      <c r="E78" s="17"/>
    </row>
    <row r="79" spans="1:5" ht="47.25">
      <c r="A79" s="1" t="s">
        <v>973</v>
      </c>
      <c r="B79" s="12" t="s">
        <v>772</v>
      </c>
      <c r="C79" s="13">
        <f>C80</f>
        <v>0</v>
      </c>
      <c r="D79" s="13">
        <f>D80</f>
        <v>134000</v>
      </c>
      <c r="E79" s="17"/>
    </row>
    <row r="80" spans="1:5" ht="78.75">
      <c r="A80" s="1" t="s">
        <v>974</v>
      </c>
      <c r="B80" s="12" t="s">
        <v>773</v>
      </c>
      <c r="C80" s="13">
        <v>0</v>
      </c>
      <c r="D80" s="13">
        <v>134000</v>
      </c>
      <c r="E80" s="17"/>
    </row>
    <row r="81" spans="1:5" ht="47.25">
      <c r="A81" s="1" t="s">
        <v>975</v>
      </c>
      <c r="B81" s="106" t="s">
        <v>899</v>
      </c>
      <c r="C81" s="13"/>
      <c r="D81" s="13">
        <f>D82</f>
        <v>2000</v>
      </c>
      <c r="E81" s="17"/>
    </row>
    <row r="82" spans="1:5" ht="78.75">
      <c r="A82" s="1" t="s">
        <v>976</v>
      </c>
      <c r="B82" s="104" t="s">
        <v>898</v>
      </c>
      <c r="C82" s="13"/>
      <c r="D82" s="13">
        <v>2000</v>
      </c>
      <c r="E82" s="17"/>
    </row>
    <row r="83" spans="1:5" ht="47.25">
      <c r="A83" s="1" t="s">
        <v>977</v>
      </c>
      <c r="B83" s="106" t="s">
        <v>897</v>
      </c>
      <c r="C83" s="13"/>
      <c r="D83" s="13">
        <f>D84</f>
        <v>3500</v>
      </c>
      <c r="E83" s="17"/>
    </row>
    <row r="84" spans="1:5" ht="63">
      <c r="A84" s="1" t="s">
        <v>978</v>
      </c>
      <c r="B84" s="104" t="s">
        <v>896</v>
      </c>
      <c r="C84" s="13"/>
      <c r="D84" s="13">
        <v>3500</v>
      </c>
      <c r="E84" s="17"/>
    </row>
    <row r="85" spans="1:5" ht="63">
      <c r="A85" s="1" t="s">
        <v>979</v>
      </c>
      <c r="B85" s="12" t="s">
        <v>774</v>
      </c>
      <c r="C85" s="13">
        <f>C86</f>
        <v>0</v>
      </c>
      <c r="D85" s="13">
        <f>D86</f>
        <v>3000</v>
      </c>
      <c r="E85" s="17"/>
    </row>
    <row r="86" spans="1:5" ht="78.75">
      <c r="A86" s="1" t="s">
        <v>980</v>
      </c>
      <c r="B86" s="12" t="s">
        <v>775</v>
      </c>
      <c r="C86" s="13">
        <v>0</v>
      </c>
      <c r="D86" s="13">
        <v>3000</v>
      </c>
      <c r="E86" s="17"/>
    </row>
    <row r="87" spans="1:5" ht="63">
      <c r="A87" s="1" t="s">
        <v>981</v>
      </c>
      <c r="B87" s="12" t="s">
        <v>776</v>
      </c>
      <c r="C87" s="13">
        <f>C88</f>
        <v>0</v>
      </c>
      <c r="D87" s="13">
        <f>D88</f>
        <v>14250.95</v>
      </c>
      <c r="E87" s="17"/>
    </row>
    <row r="88" spans="1:5" ht="94.5">
      <c r="A88" s="1" t="s">
        <v>982</v>
      </c>
      <c r="B88" s="12" t="s">
        <v>777</v>
      </c>
      <c r="C88" s="13">
        <v>0</v>
      </c>
      <c r="D88" s="13">
        <v>14250.95</v>
      </c>
      <c r="E88" s="17"/>
    </row>
    <row r="89" spans="1:5" ht="47.25">
      <c r="A89" s="1" t="s">
        <v>983</v>
      </c>
      <c r="B89" s="12" t="s">
        <v>1014</v>
      </c>
      <c r="C89" s="13">
        <f>C90</f>
        <v>0</v>
      </c>
      <c r="D89" s="13">
        <f>D90</f>
        <v>2000</v>
      </c>
      <c r="E89" s="17"/>
    </row>
    <row r="90" spans="1:5" ht="78.75">
      <c r="A90" s="1" t="s">
        <v>984</v>
      </c>
      <c r="B90" s="12" t="s">
        <v>1015</v>
      </c>
      <c r="C90" s="13">
        <v>0</v>
      </c>
      <c r="D90" s="13">
        <v>2000</v>
      </c>
      <c r="E90" s="17"/>
    </row>
    <row r="91" spans="1:5" ht="47.25">
      <c r="A91" s="1" t="s">
        <v>985</v>
      </c>
      <c r="B91" s="12" t="s">
        <v>778</v>
      </c>
      <c r="C91" s="13">
        <f>C92</f>
        <v>0</v>
      </c>
      <c r="D91" s="13">
        <f>D92+D93</f>
        <v>167300</v>
      </c>
      <c r="E91" s="17"/>
    </row>
    <row r="92" spans="1:5" ht="63">
      <c r="A92" s="1" t="s">
        <v>986</v>
      </c>
      <c r="B92" s="12" t="s">
        <v>779</v>
      </c>
      <c r="C92" s="13">
        <v>0</v>
      </c>
      <c r="D92" s="13">
        <v>167000</v>
      </c>
      <c r="E92" s="17"/>
    </row>
    <row r="93" spans="1:5" ht="63">
      <c r="A93" s="1" t="s">
        <v>987</v>
      </c>
      <c r="B93" s="104" t="s">
        <v>895</v>
      </c>
      <c r="C93" s="13">
        <v>0</v>
      </c>
      <c r="D93" s="13">
        <v>300</v>
      </c>
      <c r="E93" s="17"/>
    </row>
    <row r="94" spans="1:5" ht="63">
      <c r="A94" s="1" t="s">
        <v>988</v>
      </c>
      <c r="B94" s="12" t="s">
        <v>780</v>
      </c>
      <c r="C94" s="13">
        <f>C95</f>
        <v>7250</v>
      </c>
      <c r="D94" s="13">
        <f>D95</f>
        <v>454054.15</v>
      </c>
      <c r="E94" s="17">
        <f t="shared" si="2"/>
        <v>6262.815862068966</v>
      </c>
    </row>
    <row r="95" spans="1:5" ht="78.75">
      <c r="A95" s="1" t="s">
        <v>989</v>
      </c>
      <c r="B95" s="12" t="s">
        <v>781</v>
      </c>
      <c r="C95" s="13">
        <v>7250</v>
      </c>
      <c r="D95" s="13">
        <v>454054.15</v>
      </c>
      <c r="E95" s="17">
        <f t="shared" si="2"/>
        <v>6262.815862068966</v>
      </c>
    </row>
    <row r="96" spans="1:5" ht="31.5">
      <c r="A96" s="1" t="s">
        <v>990</v>
      </c>
      <c r="B96" s="12" t="s">
        <v>1012</v>
      </c>
      <c r="C96" s="13">
        <f>C97</f>
        <v>0</v>
      </c>
      <c r="D96" s="13">
        <f>D97</f>
        <v>1500</v>
      </c>
      <c r="E96" s="17"/>
    </row>
    <row r="97" spans="1:5" ht="47.25">
      <c r="A97" s="1" t="s">
        <v>991</v>
      </c>
      <c r="B97" s="12" t="s">
        <v>1013</v>
      </c>
      <c r="C97" s="13">
        <v>0</v>
      </c>
      <c r="D97" s="13">
        <v>1500</v>
      </c>
      <c r="E97" s="17"/>
    </row>
    <row r="98" spans="1:5" ht="16.5" customHeight="1">
      <c r="A98" s="1" t="s">
        <v>992</v>
      </c>
      <c r="B98" s="12" t="s">
        <v>782</v>
      </c>
      <c r="C98" s="13">
        <f>C99+C101</f>
        <v>0</v>
      </c>
      <c r="D98" s="13">
        <f>D99+D101</f>
        <v>1315462.46</v>
      </c>
      <c r="E98" s="17"/>
    </row>
    <row r="99" spans="1:5" ht="78.75">
      <c r="A99" s="1" t="s">
        <v>993</v>
      </c>
      <c r="B99" s="12" t="s">
        <v>783</v>
      </c>
      <c r="C99" s="13">
        <f>C100</f>
        <v>0</v>
      </c>
      <c r="D99" s="13">
        <f>D100</f>
        <v>105000</v>
      </c>
      <c r="E99" s="17"/>
    </row>
    <row r="100" spans="1:5" ht="47.25">
      <c r="A100" s="1" t="s">
        <v>994</v>
      </c>
      <c r="B100" s="12" t="s">
        <v>784</v>
      </c>
      <c r="C100" s="13">
        <v>0</v>
      </c>
      <c r="D100" s="13">
        <v>105000</v>
      </c>
      <c r="E100" s="17"/>
    </row>
    <row r="101" spans="1:5" ht="63">
      <c r="A101" s="1" t="s">
        <v>995</v>
      </c>
      <c r="B101" s="12" t="s">
        <v>785</v>
      </c>
      <c r="C101" s="13">
        <f>C102+C103</f>
        <v>0</v>
      </c>
      <c r="D101" s="13">
        <f>D102+D103</f>
        <v>1210462.46</v>
      </c>
      <c r="E101" s="17"/>
    </row>
    <row r="102" spans="1:5" ht="63">
      <c r="A102" s="1" t="s">
        <v>996</v>
      </c>
      <c r="B102" s="12" t="s">
        <v>786</v>
      </c>
      <c r="C102" s="13">
        <v>0</v>
      </c>
      <c r="D102" s="13">
        <v>1152643.45</v>
      </c>
      <c r="E102" s="17"/>
    </row>
    <row r="103" spans="1:5" ht="63">
      <c r="A103" s="1" t="s">
        <v>997</v>
      </c>
      <c r="B103" s="12" t="s">
        <v>787</v>
      </c>
      <c r="C103" s="13">
        <v>0</v>
      </c>
      <c r="D103" s="13">
        <v>57819.01</v>
      </c>
      <c r="E103" s="17"/>
    </row>
    <row r="104" spans="1:5" ht="15.75">
      <c r="A104" s="1" t="s">
        <v>998</v>
      </c>
      <c r="B104" s="12" t="s">
        <v>1010</v>
      </c>
      <c r="C104" s="13">
        <f>C105</f>
        <v>0</v>
      </c>
      <c r="D104" s="13">
        <f>D105</f>
        <v>35380</v>
      </c>
      <c r="E104" s="17"/>
    </row>
    <row r="105" spans="1:5" ht="78.75">
      <c r="A105" s="1" t="s">
        <v>999</v>
      </c>
      <c r="B105" s="12" t="s">
        <v>1011</v>
      </c>
      <c r="C105" s="13"/>
      <c r="D105" s="13">
        <v>35380</v>
      </c>
      <c r="E105" s="17"/>
    </row>
    <row r="106" spans="1:5" ht="15.75">
      <c r="A106" s="9" t="s">
        <v>96</v>
      </c>
      <c r="B106" s="10" t="s">
        <v>42</v>
      </c>
      <c r="C106" s="11">
        <f>C107</f>
        <v>0</v>
      </c>
      <c r="D106" s="11">
        <f>D107</f>
        <v>-13448.77</v>
      </c>
      <c r="E106" s="16"/>
    </row>
    <row r="107" spans="1:5" ht="15.75">
      <c r="A107" s="1" t="s">
        <v>97</v>
      </c>
      <c r="B107" s="12" t="s">
        <v>43</v>
      </c>
      <c r="C107" s="13">
        <f>C108</f>
        <v>0</v>
      </c>
      <c r="D107" s="13">
        <f>D108</f>
        <v>-13448.77</v>
      </c>
      <c r="E107" s="17"/>
    </row>
    <row r="108" spans="1:5" ht="15.75">
      <c r="A108" s="1" t="s">
        <v>127</v>
      </c>
      <c r="B108" s="12" t="s">
        <v>185</v>
      </c>
      <c r="C108" s="13">
        <v>0</v>
      </c>
      <c r="D108" s="13">
        <v>-13448.77</v>
      </c>
      <c r="E108" s="17"/>
    </row>
    <row r="109" spans="1:5" ht="15.75">
      <c r="A109" s="9" t="s">
        <v>98</v>
      </c>
      <c r="B109" s="10" t="s">
        <v>44</v>
      </c>
      <c r="C109" s="11">
        <f>C110+C163+C167</f>
        <v>1054358836.6699998</v>
      </c>
      <c r="D109" s="11">
        <f>D110+D163+D167</f>
        <v>708249638.25</v>
      </c>
      <c r="E109" s="16">
        <f t="shared" si="2"/>
        <v>67.17349099921971</v>
      </c>
    </row>
    <row r="110" spans="1:5" ht="31.5">
      <c r="A110" s="9" t="s">
        <v>99</v>
      </c>
      <c r="B110" s="10" t="s">
        <v>45</v>
      </c>
      <c r="C110" s="11">
        <f>C111+C118+C139+C154</f>
        <v>1054348173.1399999</v>
      </c>
      <c r="D110" s="11">
        <f>D111+D118+D139+D154</f>
        <v>708240674.72</v>
      </c>
      <c r="E110" s="16">
        <f t="shared" si="2"/>
        <v>67.17332023355794</v>
      </c>
    </row>
    <row r="111" spans="1:5" ht="15.75">
      <c r="A111" s="9" t="s">
        <v>128</v>
      </c>
      <c r="B111" s="10" t="s">
        <v>46</v>
      </c>
      <c r="C111" s="11">
        <f>C112+C114+C116</f>
        <v>50308580</v>
      </c>
      <c r="D111" s="11">
        <f>D112+D114+D116</f>
        <v>37791830</v>
      </c>
      <c r="E111" s="16">
        <f t="shared" si="2"/>
        <v>75.12004910494393</v>
      </c>
    </row>
    <row r="112" spans="1:5" ht="15.75">
      <c r="A112" s="1" t="s">
        <v>129</v>
      </c>
      <c r="B112" s="12" t="s">
        <v>47</v>
      </c>
      <c r="C112" s="13">
        <f>C113</f>
        <v>11120000</v>
      </c>
      <c r="D112" s="13">
        <f>D113</f>
        <v>8340003</v>
      </c>
      <c r="E112" s="17">
        <f t="shared" si="2"/>
        <v>75.00002697841727</v>
      </c>
    </row>
    <row r="113" spans="1:5" ht="31.5">
      <c r="A113" s="1" t="s">
        <v>130</v>
      </c>
      <c r="B113" s="12" t="s">
        <v>193</v>
      </c>
      <c r="C113" s="13">
        <v>11120000</v>
      </c>
      <c r="D113" s="13">
        <v>8340003</v>
      </c>
      <c r="E113" s="17">
        <f t="shared" si="2"/>
        <v>75.00002697841727</v>
      </c>
    </row>
    <row r="114" spans="1:5" ht="31.5">
      <c r="A114" s="1" t="s">
        <v>131</v>
      </c>
      <c r="B114" s="12" t="s">
        <v>104</v>
      </c>
      <c r="C114" s="13">
        <f>C115</f>
        <v>38947000</v>
      </c>
      <c r="D114" s="13">
        <f>D115</f>
        <v>29210247</v>
      </c>
      <c r="E114" s="17">
        <f t="shared" si="2"/>
        <v>74.99999229722444</v>
      </c>
    </row>
    <row r="115" spans="1:5" ht="31.5">
      <c r="A115" s="1" t="s">
        <v>132</v>
      </c>
      <c r="B115" s="12" t="s">
        <v>194</v>
      </c>
      <c r="C115" s="13">
        <v>38947000</v>
      </c>
      <c r="D115" s="13">
        <v>29210247</v>
      </c>
      <c r="E115" s="17">
        <f t="shared" si="2"/>
        <v>74.99999229722444</v>
      </c>
    </row>
    <row r="116" spans="1:5" ht="78.75">
      <c r="A116" s="1" t="s">
        <v>903</v>
      </c>
      <c r="B116" s="12" t="s">
        <v>905</v>
      </c>
      <c r="C116" s="13">
        <f>C117</f>
        <v>241580</v>
      </c>
      <c r="D116" s="13">
        <f>D117</f>
        <v>241580</v>
      </c>
      <c r="E116" s="17">
        <f t="shared" si="2"/>
        <v>100</v>
      </c>
    </row>
    <row r="117" spans="1:5" ht="78.75">
      <c r="A117" s="1" t="s">
        <v>902</v>
      </c>
      <c r="B117" s="12" t="s">
        <v>904</v>
      </c>
      <c r="C117" s="13">
        <v>241580</v>
      </c>
      <c r="D117" s="13">
        <v>241580</v>
      </c>
      <c r="E117" s="17">
        <f t="shared" si="2"/>
        <v>100</v>
      </c>
    </row>
    <row r="118" spans="1:5" ht="31.5">
      <c r="A118" s="9" t="s">
        <v>133</v>
      </c>
      <c r="B118" s="10" t="s">
        <v>48</v>
      </c>
      <c r="C118" s="11">
        <f>C119+C121+C127+C129+C133+C135+C131+C137+C123+C125</f>
        <v>314330093.78000003</v>
      </c>
      <c r="D118" s="11">
        <f>D119+D121+D127+D129+D133+D135+D131+D137+D123+D125</f>
        <v>206119833.47000003</v>
      </c>
      <c r="E118" s="16">
        <f t="shared" si="2"/>
        <v>65.57432379168363</v>
      </c>
    </row>
    <row r="119" spans="1:5" ht="31.5">
      <c r="A119" s="1" t="s">
        <v>134</v>
      </c>
      <c r="B119" s="12" t="s">
        <v>49</v>
      </c>
      <c r="C119" s="13">
        <f>C120</f>
        <v>57776148.28</v>
      </c>
      <c r="D119" s="13">
        <f>D120</f>
        <v>6201661.75</v>
      </c>
      <c r="E119" s="17">
        <f t="shared" si="2"/>
        <v>10.733948064424345</v>
      </c>
    </row>
    <row r="120" spans="1:5" ht="31.5">
      <c r="A120" s="1" t="s">
        <v>135</v>
      </c>
      <c r="B120" s="12" t="s">
        <v>186</v>
      </c>
      <c r="C120" s="13">
        <v>57776148.28</v>
      </c>
      <c r="D120" s="13">
        <v>6201661.75</v>
      </c>
      <c r="E120" s="17">
        <f t="shared" si="2"/>
        <v>10.733948064424345</v>
      </c>
    </row>
    <row r="121" spans="1:5" ht="63">
      <c r="A121" s="1" t="s">
        <v>136</v>
      </c>
      <c r="B121" s="12" t="s">
        <v>187</v>
      </c>
      <c r="C121" s="13">
        <f>C122</f>
        <v>178386085.3</v>
      </c>
      <c r="D121" s="13">
        <f>D122</f>
        <v>147643321.4</v>
      </c>
      <c r="E121" s="17">
        <f t="shared" si="2"/>
        <v>82.76616483382182</v>
      </c>
    </row>
    <row r="122" spans="1:5" ht="66" customHeight="1">
      <c r="A122" s="1" t="s">
        <v>137</v>
      </c>
      <c r="B122" s="12" t="s">
        <v>188</v>
      </c>
      <c r="C122" s="13">
        <v>178386085.3</v>
      </c>
      <c r="D122" s="13">
        <v>147643321.4</v>
      </c>
      <c r="E122" s="17">
        <f t="shared" si="2"/>
        <v>82.76616483382182</v>
      </c>
    </row>
    <row r="123" spans="1:5" ht="47.25">
      <c r="A123" s="1" t="s">
        <v>893</v>
      </c>
      <c r="B123" s="106" t="s">
        <v>891</v>
      </c>
      <c r="C123" s="13">
        <f>C124</f>
        <v>3705174.87</v>
      </c>
      <c r="D123" s="13">
        <f>D124</f>
        <v>3705174.68</v>
      </c>
      <c r="E123" s="17">
        <f t="shared" si="2"/>
        <v>99.99999487203691</v>
      </c>
    </row>
    <row r="124" spans="1:5" ht="47.25">
      <c r="A124" s="1" t="s">
        <v>894</v>
      </c>
      <c r="B124" s="105" t="s">
        <v>892</v>
      </c>
      <c r="C124" s="13">
        <v>3705174.87</v>
      </c>
      <c r="D124" s="13">
        <v>3705174.68</v>
      </c>
      <c r="E124" s="17">
        <f t="shared" si="2"/>
        <v>99.99999487203691</v>
      </c>
    </row>
    <row r="125" spans="1:5" ht="47.25">
      <c r="A125" s="1" t="s">
        <v>964</v>
      </c>
      <c r="B125" s="114" t="s">
        <v>1008</v>
      </c>
      <c r="C125" s="13">
        <f>C126</f>
        <v>13886117</v>
      </c>
      <c r="D125" s="13">
        <f>D126</f>
        <v>0</v>
      </c>
      <c r="E125" s="17">
        <f t="shared" si="2"/>
        <v>0</v>
      </c>
    </row>
    <row r="126" spans="1:5" ht="47.25">
      <c r="A126" s="1" t="s">
        <v>965</v>
      </c>
      <c r="B126" s="114" t="s">
        <v>1009</v>
      </c>
      <c r="C126" s="13">
        <v>13886117</v>
      </c>
      <c r="D126" s="13">
        <v>0</v>
      </c>
      <c r="E126" s="17">
        <f t="shared" si="2"/>
        <v>0</v>
      </c>
    </row>
    <row r="127" spans="1:5" ht="63">
      <c r="A127" s="1" t="s">
        <v>788</v>
      </c>
      <c r="B127" s="12" t="s">
        <v>791</v>
      </c>
      <c r="C127" s="13">
        <f>C128</f>
        <v>13978478</v>
      </c>
      <c r="D127" s="13">
        <f>D128</f>
        <v>11644286.88</v>
      </c>
      <c r="E127" s="17">
        <f t="shared" si="2"/>
        <v>83.30153597551895</v>
      </c>
    </row>
    <row r="128" spans="1:5" ht="63">
      <c r="A128" s="1" t="s">
        <v>789</v>
      </c>
      <c r="B128" s="12" t="s">
        <v>790</v>
      </c>
      <c r="C128" s="13">
        <v>13978478</v>
      </c>
      <c r="D128" s="13">
        <v>11644286.88</v>
      </c>
      <c r="E128" s="17">
        <f t="shared" si="2"/>
        <v>83.30153597551895</v>
      </c>
    </row>
    <row r="129" spans="1:5" ht="47.25">
      <c r="A129" s="1" t="s">
        <v>793</v>
      </c>
      <c r="B129" s="12" t="s">
        <v>794</v>
      </c>
      <c r="C129" s="13">
        <f>C130</f>
        <v>3939508</v>
      </c>
      <c r="D129" s="13">
        <f>D130</f>
        <v>2758727.3</v>
      </c>
      <c r="E129" s="17">
        <f t="shared" si="2"/>
        <v>70.02720390465001</v>
      </c>
    </row>
    <row r="130" spans="1:5" ht="47.25">
      <c r="A130" s="1" t="s">
        <v>792</v>
      </c>
      <c r="B130" s="12" t="s">
        <v>795</v>
      </c>
      <c r="C130" s="13">
        <v>3939508</v>
      </c>
      <c r="D130" s="13">
        <v>2758727.3</v>
      </c>
      <c r="E130" s="17">
        <f aca="true" t="shared" si="3" ref="E130:E149">D130/C130*100</f>
        <v>70.02720390465001</v>
      </c>
    </row>
    <row r="131" spans="1:5" ht="47.25">
      <c r="A131" s="1" t="s">
        <v>796</v>
      </c>
      <c r="B131" s="12" t="s">
        <v>798</v>
      </c>
      <c r="C131" s="13">
        <f>C132</f>
        <v>344405</v>
      </c>
      <c r="D131" s="13">
        <f>D132</f>
        <v>344405</v>
      </c>
      <c r="E131" s="17">
        <f t="shared" si="3"/>
        <v>100</v>
      </c>
    </row>
    <row r="132" spans="1:5" ht="47.25">
      <c r="A132" s="1" t="s">
        <v>797</v>
      </c>
      <c r="B132" s="12" t="s">
        <v>799</v>
      </c>
      <c r="C132" s="13">
        <v>344405</v>
      </c>
      <c r="D132" s="13">
        <v>344405</v>
      </c>
      <c r="E132" s="17">
        <f t="shared" si="3"/>
        <v>100</v>
      </c>
    </row>
    <row r="133" spans="1:5" ht="31.5">
      <c r="A133" s="1" t="s">
        <v>139</v>
      </c>
      <c r="B133" s="12" t="s">
        <v>50</v>
      </c>
      <c r="C133" s="13">
        <f>C134</f>
        <v>5063598</v>
      </c>
      <c r="D133" s="13">
        <f>D134</f>
        <v>5063598</v>
      </c>
      <c r="E133" s="17">
        <f t="shared" si="3"/>
        <v>100</v>
      </c>
    </row>
    <row r="134" spans="1:5" ht="31.5">
      <c r="A134" s="1" t="s">
        <v>138</v>
      </c>
      <c r="B134" s="12" t="s">
        <v>189</v>
      </c>
      <c r="C134" s="13">
        <v>5063598</v>
      </c>
      <c r="D134" s="13">
        <v>5063598</v>
      </c>
      <c r="E134" s="17">
        <f t="shared" si="3"/>
        <v>100</v>
      </c>
    </row>
    <row r="135" spans="1:5" ht="15.75">
      <c r="A135" s="1" t="s">
        <v>140</v>
      </c>
      <c r="B135" s="12" t="s">
        <v>51</v>
      </c>
      <c r="C135" s="13">
        <f>C136</f>
        <v>174593</v>
      </c>
      <c r="D135" s="13">
        <f>D136</f>
        <v>174593</v>
      </c>
      <c r="E135" s="17">
        <f t="shared" si="3"/>
        <v>100</v>
      </c>
    </row>
    <row r="136" spans="1:5" ht="15.75">
      <c r="A136" s="1" t="s">
        <v>141</v>
      </c>
      <c r="B136" s="12" t="s">
        <v>190</v>
      </c>
      <c r="C136" s="13">
        <v>174593</v>
      </c>
      <c r="D136" s="13">
        <v>174593</v>
      </c>
      <c r="E136" s="17">
        <f t="shared" si="3"/>
        <v>100</v>
      </c>
    </row>
    <row r="137" spans="1:5" ht="15.75">
      <c r="A137" s="1" t="s">
        <v>142</v>
      </c>
      <c r="B137" s="12" t="s">
        <v>191</v>
      </c>
      <c r="C137" s="13">
        <f>C138</f>
        <v>37075986.33</v>
      </c>
      <c r="D137" s="13">
        <f>D138</f>
        <v>28584065.46</v>
      </c>
      <c r="E137" s="17">
        <f t="shared" si="3"/>
        <v>77.09590031019951</v>
      </c>
    </row>
    <row r="138" spans="1:5" ht="15.75">
      <c r="A138" s="1" t="s">
        <v>143</v>
      </c>
      <c r="B138" s="12" t="s">
        <v>192</v>
      </c>
      <c r="C138" s="13">
        <v>37075986.33</v>
      </c>
      <c r="D138" s="13">
        <v>28584065.46</v>
      </c>
      <c r="E138" s="17">
        <f t="shared" si="3"/>
        <v>77.09590031019951</v>
      </c>
    </row>
    <row r="139" spans="1:5" ht="15.75">
      <c r="A139" s="9" t="s">
        <v>144</v>
      </c>
      <c r="B139" s="10" t="s">
        <v>52</v>
      </c>
      <c r="C139" s="11">
        <f>C140+C142+C144+C146+C148+C150+C152</f>
        <v>604146261.5799999</v>
      </c>
      <c r="D139" s="11">
        <f>D140+D142+D144+D146+D148+D150+D152</f>
        <v>414937864.88</v>
      </c>
      <c r="E139" s="16">
        <f t="shared" si="3"/>
        <v>68.68169038981212</v>
      </c>
    </row>
    <row r="140" spans="1:5" ht="31.5">
      <c r="A140" s="1" t="s">
        <v>145</v>
      </c>
      <c r="B140" s="12" t="s">
        <v>196</v>
      </c>
      <c r="C140" s="13">
        <f>C141</f>
        <v>575412364.02</v>
      </c>
      <c r="D140" s="13">
        <f>D141</f>
        <v>392825719.95</v>
      </c>
      <c r="E140" s="17">
        <f t="shared" si="3"/>
        <v>68.26855738823615</v>
      </c>
    </row>
    <row r="141" spans="1:5" ht="31.5">
      <c r="A141" s="1" t="s">
        <v>146</v>
      </c>
      <c r="B141" s="12" t="s">
        <v>195</v>
      </c>
      <c r="C141" s="13">
        <v>575412364.02</v>
      </c>
      <c r="D141" s="13">
        <v>392825719.95</v>
      </c>
      <c r="E141" s="17">
        <f t="shared" si="3"/>
        <v>68.26855738823615</v>
      </c>
    </row>
    <row r="142" spans="1:5" ht="63">
      <c r="A142" s="1" t="s">
        <v>147</v>
      </c>
      <c r="B142" s="12" t="s">
        <v>198</v>
      </c>
      <c r="C142" s="13">
        <f>C143</f>
        <v>6327444</v>
      </c>
      <c r="D142" s="13">
        <f>D143</f>
        <v>1790476.72</v>
      </c>
      <c r="E142" s="17">
        <f t="shared" si="3"/>
        <v>28.296998282402814</v>
      </c>
    </row>
    <row r="143" spans="1:5" ht="63">
      <c r="A143" s="1" t="s">
        <v>148</v>
      </c>
      <c r="B143" s="12" t="s">
        <v>197</v>
      </c>
      <c r="C143" s="13">
        <v>6327444</v>
      </c>
      <c r="D143" s="13">
        <v>1790476.72</v>
      </c>
      <c r="E143" s="17">
        <f t="shared" si="3"/>
        <v>28.296998282402814</v>
      </c>
    </row>
    <row r="144" spans="1:5" ht="52.5" customHeight="1">
      <c r="A144" s="1" t="s">
        <v>149</v>
      </c>
      <c r="B144" s="12" t="s">
        <v>200</v>
      </c>
      <c r="C144" s="13">
        <f>C145</f>
        <v>18064728</v>
      </c>
      <c r="D144" s="13">
        <f>D145</f>
        <v>18064728</v>
      </c>
      <c r="E144" s="17">
        <f t="shared" si="3"/>
        <v>100</v>
      </c>
    </row>
    <row r="145" spans="1:5" ht="54" customHeight="1">
      <c r="A145" s="1" t="s">
        <v>150</v>
      </c>
      <c r="B145" s="12" t="s">
        <v>199</v>
      </c>
      <c r="C145" s="13">
        <v>18064728</v>
      </c>
      <c r="D145" s="13">
        <v>18064728</v>
      </c>
      <c r="E145" s="17">
        <f t="shared" si="3"/>
        <v>100</v>
      </c>
    </row>
    <row r="146" spans="1:5" ht="31.5">
      <c r="A146" s="1" t="s">
        <v>151</v>
      </c>
      <c r="B146" s="12" t="s">
        <v>53</v>
      </c>
      <c r="C146" s="13">
        <f>C147</f>
        <v>3244294</v>
      </c>
      <c r="D146" s="13">
        <f>D147</f>
        <v>2214060.75</v>
      </c>
      <c r="E146" s="17">
        <f t="shared" si="3"/>
        <v>68.24476295921393</v>
      </c>
    </row>
    <row r="147" spans="1:5" ht="31.5">
      <c r="A147" s="1" t="s">
        <v>152</v>
      </c>
      <c r="B147" s="12" t="s">
        <v>201</v>
      </c>
      <c r="C147" s="13">
        <v>3244294</v>
      </c>
      <c r="D147" s="13">
        <v>2214060.75</v>
      </c>
      <c r="E147" s="17">
        <f t="shared" si="3"/>
        <v>68.24476295921393</v>
      </c>
    </row>
    <row r="148" spans="1:5" ht="47.25">
      <c r="A148" s="1" t="s">
        <v>153</v>
      </c>
      <c r="B148" s="12" t="s">
        <v>54</v>
      </c>
      <c r="C148" s="13">
        <f>C149</f>
        <v>23920</v>
      </c>
      <c r="D148" s="13">
        <f>D149</f>
        <v>7920</v>
      </c>
      <c r="E148" s="17">
        <f t="shared" si="3"/>
        <v>33.11036789297659</v>
      </c>
    </row>
    <row r="149" spans="1:5" ht="47.25">
      <c r="A149" s="1" t="s">
        <v>154</v>
      </c>
      <c r="B149" s="12" t="s">
        <v>202</v>
      </c>
      <c r="C149" s="13">
        <v>23920</v>
      </c>
      <c r="D149" s="13">
        <v>7920</v>
      </c>
      <c r="E149" s="17">
        <f t="shared" si="3"/>
        <v>33.11036789297659</v>
      </c>
    </row>
    <row r="150" spans="1:5" ht="31.5">
      <c r="A150" s="1" t="s">
        <v>155</v>
      </c>
      <c r="B150" s="12" t="s">
        <v>55</v>
      </c>
      <c r="C150" s="13">
        <f>C151</f>
        <v>216049.56</v>
      </c>
      <c r="D150" s="13">
        <f>D151</f>
        <v>34959.46</v>
      </c>
      <c r="E150" s="17">
        <f aca="true" t="shared" si="4" ref="E150:E166">D150/C150*100</f>
        <v>16.181222493579714</v>
      </c>
    </row>
    <row r="151" spans="1:5" ht="47.25">
      <c r="A151" s="1" t="s">
        <v>156</v>
      </c>
      <c r="B151" s="12" t="s">
        <v>203</v>
      </c>
      <c r="C151" s="13">
        <v>216049.56</v>
      </c>
      <c r="D151" s="13">
        <v>34959.46</v>
      </c>
      <c r="E151" s="17">
        <f t="shared" si="4"/>
        <v>16.181222493579714</v>
      </c>
    </row>
    <row r="152" spans="1:5" ht="31.5">
      <c r="A152" s="1" t="s">
        <v>801</v>
      </c>
      <c r="B152" s="12" t="s">
        <v>800</v>
      </c>
      <c r="C152" s="13">
        <f>C153</f>
        <v>857462</v>
      </c>
      <c r="D152" s="13">
        <f>D153</f>
        <v>0</v>
      </c>
      <c r="E152" s="17">
        <f t="shared" si="4"/>
        <v>0</v>
      </c>
    </row>
    <row r="153" spans="1:5" ht="31.5">
      <c r="A153" s="1" t="s">
        <v>802</v>
      </c>
      <c r="B153" s="12" t="s">
        <v>803</v>
      </c>
      <c r="C153" s="13">
        <v>857462</v>
      </c>
      <c r="D153" s="13">
        <v>0</v>
      </c>
      <c r="E153" s="17">
        <f t="shared" si="4"/>
        <v>0</v>
      </c>
    </row>
    <row r="154" spans="1:5" ht="15.75">
      <c r="A154" s="9" t="s">
        <v>157</v>
      </c>
      <c r="B154" s="10" t="s">
        <v>56</v>
      </c>
      <c r="C154" s="11">
        <f>C155+C159+C157+C161</f>
        <v>85563237.78</v>
      </c>
      <c r="D154" s="11">
        <f>D155+D159+D157+D161</f>
        <v>49391146.370000005</v>
      </c>
      <c r="E154" s="16">
        <f t="shared" si="4"/>
        <v>57.72472810927797</v>
      </c>
    </row>
    <row r="155" spans="1:5" ht="47.25">
      <c r="A155" s="1" t="s">
        <v>158</v>
      </c>
      <c r="B155" s="12" t="s">
        <v>205</v>
      </c>
      <c r="C155" s="13">
        <f>C156</f>
        <v>22805408.78</v>
      </c>
      <c r="D155" s="13">
        <f>D156</f>
        <v>11384010.11</v>
      </c>
      <c r="E155" s="17">
        <f t="shared" si="4"/>
        <v>49.91802699008668</v>
      </c>
    </row>
    <row r="156" spans="1:5" ht="47.25">
      <c r="A156" s="1" t="s">
        <v>159</v>
      </c>
      <c r="B156" s="12" t="s">
        <v>204</v>
      </c>
      <c r="C156" s="13">
        <v>22805408.78</v>
      </c>
      <c r="D156" s="13">
        <v>11384010.11</v>
      </c>
      <c r="E156" s="17">
        <f t="shared" si="4"/>
        <v>49.91802699008668</v>
      </c>
    </row>
    <row r="157" spans="1:5" ht="47.25">
      <c r="A157" s="1" t="s">
        <v>1004</v>
      </c>
      <c r="B157" s="12" t="s">
        <v>1006</v>
      </c>
      <c r="C157" s="13">
        <f>C158</f>
        <v>9686880</v>
      </c>
      <c r="D157" s="13">
        <f>D158</f>
        <v>2421720</v>
      </c>
      <c r="E157" s="17">
        <f t="shared" si="4"/>
        <v>25</v>
      </c>
    </row>
    <row r="158" spans="1:5" ht="63">
      <c r="A158" s="1" t="s">
        <v>1005</v>
      </c>
      <c r="B158" s="12" t="s">
        <v>1007</v>
      </c>
      <c r="C158" s="13">
        <v>9686880</v>
      </c>
      <c r="D158" s="13">
        <v>2421720</v>
      </c>
      <c r="E158" s="17">
        <f t="shared" si="4"/>
        <v>25</v>
      </c>
    </row>
    <row r="159" spans="1:5" ht="47.25">
      <c r="A159" s="1" t="s">
        <v>160</v>
      </c>
      <c r="B159" s="12" t="s">
        <v>207</v>
      </c>
      <c r="C159" s="13">
        <f>C160</f>
        <v>38038489</v>
      </c>
      <c r="D159" s="13">
        <f>D160</f>
        <v>20552956.26</v>
      </c>
      <c r="E159" s="17">
        <f t="shared" si="4"/>
        <v>54.03199969378385</v>
      </c>
    </row>
    <row r="160" spans="1:5" ht="47.25">
      <c r="A160" s="1" t="s">
        <v>161</v>
      </c>
      <c r="B160" s="12" t="s">
        <v>206</v>
      </c>
      <c r="C160" s="13">
        <v>38038489</v>
      </c>
      <c r="D160" s="13">
        <v>20552956.26</v>
      </c>
      <c r="E160" s="17">
        <f t="shared" si="4"/>
        <v>54.03199969378385</v>
      </c>
    </row>
    <row r="161" spans="1:5" ht="15.75">
      <c r="A161" s="1" t="s">
        <v>1002</v>
      </c>
      <c r="B161" s="12" t="s">
        <v>1000</v>
      </c>
      <c r="C161" s="13">
        <f>C162</f>
        <v>15032460</v>
      </c>
      <c r="D161" s="13">
        <f>D162</f>
        <v>15032460</v>
      </c>
      <c r="E161" s="17">
        <f t="shared" si="4"/>
        <v>100</v>
      </c>
    </row>
    <row r="162" spans="1:5" ht="31.5">
      <c r="A162" s="1" t="s">
        <v>1003</v>
      </c>
      <c r="B162" s="12" t="s">
        <v>1001</v>
      </c>
      <c r="C162" s="13">
        <v>15032460</v>
      </c>
      <c r="D162" s="13">
        <v>15032460</v>
      </c>
      <c r="E162" s="17">
        <f t="shared" si="4"/>
        <v>100</v>
      </c>
    </row>
    <row r="163" spans="1:5" ht="81.75" customHeight="1">
      <c r="A163" s="9" t="s">
        <v>100</v>
      </c>
      <c r="B163" s="10" t="s">
        <v>57</v>
      </c>
      <c r="C163" s="11">
        <f aca="true" t="shared" si="5" ref="C163:D165">C164</f>
        <v>10663.53</v>
      </c>
      <c r="D163" s="11">
        <f t="shared" si="5"/>
        <v>10663.53</v>
      </c>
      <c r="E163" s="16">
        <f t="shared" si="4"/>
        <v>100</v>
      </c>
    </row>
    <row r="164" spans="1:5" ht="63">
      <c r="A164" s="1" t="s">
        <v>162</v>
      </c>
      <c r="B164" s="12" t="s">
        <v>103</v>
      </c>
      <c r="C164" s="13">
        <f t="shared" si="5"/>
        <v>10663.53</v>
      </c>
      <c r="D164" s="13">
        <f t="shared" si="5"/>
        <v>10663.53</v>
      </c>
      <c r="E164" s="17">
        <f t="shared" si="4"/>
        <v>100</v>
      </c>
    </row>
    <row r="165" spans="1:5" ht="63">
      <c r="A165" s="1" t="s">
        <v>163</v>
      </c>
      <c r="B165" s="12" t="s">
        <v>208</v>
      </c>
      <c r="C165" s="13">
        <f t="shared" si="5"/>
        <v>10663.53</v>
      </c>
      <c r="D165" s="13">
        <f t="shared" si="5"/>
        <v>10663.53</v>
      </c>
      <c r="E165" s="17">
        <f t="shared" si="4"/>
        <v>100</v>
      </c>
    </row>
    <row r="166" spans="1:5" ht="50.25" customHeight="1">
      <c r="A166" s="1" t="s">
        <v>164</v>
      </c>
      <c r="B166" s="12" t="s">
        <v>209</v>
      </c>
      <c r="C166" s="13">
        <v>10663.53</v>
      </c>
      <c r="D166" s="13">
        <v>10663.53</v>
      </c>
      <c r="E166" s="17">
        <f t="shared" si="4"/>
        <v>100</v>
      </c>
    </row>
    <row r="167" spans="1:5" ht="47.25">
      <c r="A167" s="9" t="s">
        <v>101</v>
      </c>
      <c r="B167" s="10" t="s">
        <v>58</v>
      </c>
      <c r="C167" s="11">
        <f>C168</f>
        <v>0</v>
      </c>
      <c r="D167" s="11">
        <f>D168</f>
        <v>-1700</v>
      </c>
      <c r="E167" s="16"/>
    </row>
    <row r="168" spans="1:5" ht="36.75" customHeight="1">
      <c r="A168" s="1" t="s">
        <v>165</v>
      </c>
      <c r="B168" s="12" t="s">
        <v>210</v>
      </c>
      <c r="C168" s="13">
        <f>C169</f>
        <v>0</v>
      </c>
      <c r="D168" s="13">
        <f>D169</f>
        <v>-1700</v>
      </c>
      <c r="E168" s="17"/>
    </row>
    <row r="169" spans="1:5" ht="48.75" customHeight="1">
      <c r="A169" s="1" t="s">
        <v>804</v>
      </c>
      <c r="B169" s="12" t="s">
        <v>211</v>
      </c>
      <c r="C169" s="13">
        <v>0</v>
      </c>
      <c r="D169" s="13">
        <v>-1700</v>
      </c>
      <c r="E169" s="17"/>
    </row>
    <row r="170" spans="1:5" ht="18.75" customHeight="1">
      <c r="A170" s="119" t="s">
        <v>3</v>
      </c>
      <c r="B170" s="120"/>
      <c r="C170" s="15">
        <f>C8+C109</f>
        <v>1429141236.6699998</v>
      </c>
      <c r="D170" s="15">
        <f>D8+D109</f>
        <v>992185151.78</v>
      </c>
      <c r="E170" s="18">
        <f>D170/C170*100</f>
        <v>69.42526926812786</v>
      </c>
    </row>
    <row r="171" ht="18.75" customHeight="1"/>
    <row r="172" spans="3:4" ht="15.75">
      <c r="C172" s="14"/>
      <c r="D172" s="14"/>
    </row>
    <row r="173" spans="1:4" ht="15.75">
      <c r="A173" s="21" t="s">
        <v>212</v>
      </c>
      <c r="B173" s="25"/>
      <c r="C173" s="25"/>
      <c r="D173" s="25"/>
    </row>
    <row r="174" spans="1:4" ht="15.75">
      <c r="A174" s="21" t="s">
        <v>213</v>
      </c>
      <c r="B174" s="25"/>
      <c r="C174" s="25"/>
      <c r="D174" s="21" t="s">
        <v>214</v>
      </c>
    </row>
  </sheetData>
  <sheetProtection/>
  <autoFilter ref="A7:E170"/>
  <mergeCells count="8">
    <mergeCell ref="A170:B170"/>
    <mergeCell ref="C1:E1"/>
    <mergeCell ref="A3:E3"/>
    <mergeCell ref="A5:A7"/>
    <mergeCell ref="B5:B7"/>
    <mergeCell ref="C5:C7"/>
    <mergeCell ref="D5:D7"/>
    <mergeCell ref="E5:E7"/>
  </mergeCells>
  <printOptions/>
  <pageMargins left="0.3937007874015748" right="0.15748031496062992" top="0.5905511811023623" bottom="0.3937007874015748" header="0.15748031496062992" footer="0"/>
  <pageSetup fitToHeight="0" fitToWidth="1" horizontalDpi="600" verticalDpi="600" orientation="portrait" paperSize="9" scale="60" r:id="rId1"/>
  <header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4"/>
  <sheetViews>
    <sheetView showGridLines="0" view="pageBreakPreview" zoomScale="98" zoomScaleSheetLayoutView="98" workbookViewId="0" topLeftCell="A1">
      <pane ySplit="11" topLeftCell="A271" activePane="bottomLeft" state="frozen"/>
      <selection pane="topLeft" activeCell="A1" sqref="A1"/>
      <selection pane="bottomLeft" activeCell="F5" sqref="F5"/>
    </sheetView>
  </sheetViews>
  <sheetFormatPr defaultColWidth="9.140625" defaultRowHeight="15"/>
  <cols>
    <col min="1" max="1" width="62.28125" style="3" customWidth="1"/>
    <col min="2" max="2" width="6.57421875" style="3" customWidth="1"/>
    <col min="3" max="3" width="13.421875" style="3" customWidth="1"/>
    <col min="4" max="4" width="5.57421875" style="3" customWidth="1"/>
    <col min="5" max="7" width="18.140625" style="3" customWidth="1"/>
    <col min="8" max="8" width="14.140625" style="3" customWidth="1"/>
    <col min="9" max="10" width="9.140625" style="3" hidden="1" customWidth="1"/>
    <col min="11" max="16384" width="9.140625" style="3" customWidth="1"/>
  </cols>
  <sheetData>
    <row r="1" spans="1:10" ht="15.75">
      <c r="A1" s="26"/>
      <c r="B1" s="27"/>
      <c r="C1" s="27"/>
      <c r="D1" s="27"/>
      <c r="E1" s="27"/>
      <c r="F1" s="139" t="s">
        <v>805</v>
      </c>
      <c r="G1" s="139"/>
      <c r="H1" s="139"/>
      <c r="I1" s="28"/>
      <c r="J1" s="28"/>
    </row>
    <row r="2" spans="1:10" ht="15.75">
      <c r="A2" s="29"/>
      <c r="B2" s="30"/>
      <c r="C2" s="30"/>
      <c r="D2" s="30"/>
      <c r="E2" s="30"/>
      <c r="F2" s="139" t="s">
        <v>501</v>
      </c>
      <c r="G2" s="139"/>
      <c r="H2" s="139"/>
      <c r="I2" s="28"/>
      <c r="J2" s="28"/>
    </row>
    <row r="3" spans="1:10" ht="15.75">
      <c r="A3" s="29"/>
      <c r="B3" s="30"/>
      <c r="C3" s="30"/>
      <c r="D3" s="30"/>
      <c r="E3" s="30"/>
      <c r="F3" s="139" t="s">
        <v>692</v>
      </c>
      <c r="G3" s="139"/>
      <c r="H3" s="139"/>
      <c r="I3" s="28"/>
      <c r="J3" s="28"/>
    </row>
    <row r="4" spans="1:10" ht="15.75">
      <c r="A4" s="26"/>
      <c r="B4" s="27"/>
      <c r="C4" s="27"/>
      <c r="D4" s="27"/>
      <c r="E4" s="27"/>
      <c r="F4" s="139" t="s">
        <v>1044</v>
      </c>
      <c r="G4" s="139"/>
      <c r="H4" s="139"/>
      <c r="I4" s="28"/>
      <c r="J4" s="28"/>
    </row>
    <row r="5" spans="1:10" ht="15.75">
      <c r="A5" s="26"/>
      <c r="B5" s="27"/>
      <c r="C5" s="27"/>
      <c r="D5" s="27"/>
      <c r="E5" s="27"/>
      <c r="F5" s="24"/>
      <c r="G5" s="24"/>
      <c r="H5" s="24"/>
      <c r="I5" s="28"/>
      <c r="J5" s="28"/>
    </row>
    <row r="6" spans="1:10" ht="16.5" customHeight="1">
      <c r="A6" s="140" t="s">
        <v>806</v>
      </c>
      <c r="B6" s="141"/>
      <c r="C6" s="141"/>
      <c r="D6" s="141"/>
      <c r="E6" s="141"/>
      <c r="F6" s="141"/>
      <c r="G6" s="141"/>
      <c r="H6" s="141"/>
      <c r="I6" s="141"/>
      <c r="J6" s="31"/>
    </row>
    <row r="7" spans="1:10" ht="16.5" customHeight="1">
      <c r="A7" s="140" t="s">
        <v>756</v>
      </c>
      <c r="B7" s="141"/>
      <c r="C7" s="141"/>
      <c r="D7" s="141"/>
      <c r="E7" s="141"/>
      <c r="F7" s="141"/>
      <c r="G7" s="141"/>
      <c r="H7" s="141"/>
      <c r="I7" s="141"/>
      <c r="J7" s="32"/>
    </row>
    <row r="8" spans="1:10" ht="16.5" customHeight="1">
      <c r="A8" s="140" t="s">
        <v>961</v>
      </c>
      <c r="B8" s="140"/>
      <c r="C8" s="140"/>
      <c r="D8" s="140"/>
      <c r="E8" s="140"/>
      <c r="F8" s="140"/>
      <c r="G8" s="140"/>
      <c r="H8" s="140"/>
      <c r="I8" s="50"/>
      <c r="J8" s="32"/>
    </row>
    <row r="9" spans="1:10" ht="15.75">
      <c r="A9" s="131" t="s">
        <v>102</v>
      </c>
      <c r="B9" s="132"/>
      <c r="C9" s="132"/>
      <c r="D9" s="132"/>
      <c r="E9" s="132"/>
      <c r="F9" s="132"/>
      <c r="G9" s="132"/>
      <c r="H9" s="132"/>
      <c r="I9" s="132"/>
      <c r="J9" s="132"/>
    </row>
    <row r="10" spans="1:10" ht="43.5" customHeight="1">
      <c r="A10" s="133" t="s">
        <v>502</v>
      </c>
      <c r="B10" s="135" t="s">
        <v>503</v>
      </c>
      <c r="C10" s="135" t="s">
        <v>504</v>
      </c>
      <c r="D10" s="135" t="s">
        <v>495</v>
      </c>
      <c r="E10" s="136" t="s">
        <v>807</v>
      </c>
      <c r="F10" s="137" t="s">
        <v>808</v>
      </c>
      <c r="G10" s="138" t="s">
        <v>1019</v>
      </c>
      <c r="H10" s="138" t="s">
        <v>494</v>
      </c>
      <c r="I10" s="142" t="s">
        <v>451</v>
      </c>
      <c r="J10" s="126" t="s">
        <v>451</v>
      </c>
    </row>
    <row r="11" spans="1:10" ht="45" customHeight="1">
      <c r="A11" s="134"/>
      <c r="B11" s="135"/>
      <c r="C11" s="135"/>
      <c r="D11" s="135"/>
      <c r="E11" s="136"/>
      <c r="F11" s="137"/>
      <c r="G11" s="138"/>
      <c r="H11" s="138"/>
      <c r="I11" s="143"/>
      <c r="J11" s="127"/>
    </row>
    <row r="12" spans="1:8" ht="15.75">
      <c r="A12" s="33" t="s">
        <v>646</v>
      </c>
      <c r="B12" s="34" t="s">
        <v>505</v>
      </c>
      <c r="C12" s="34"/>
      <c r="D12" s="34"/>
      <c r="E12" s="35">
        <v>114340261</v>
      </c>
      <c r="F12" s="35">
        <v>121563889.11</v>
      </c>
      <c r="G12" s="35">
        <v>75197889.32</v>
      </c>
      <c r="H12" s="47">
        <f>G12/F12*100</f>
        <v>61.85873935964271</v>
      </c>
    </row>
    <row r="13" spans="1:8" ht="47.25">
      <c r="A13" s="33" t="s">
        <v>648</v>
      </c>
      <c r="B13" s="34" t="s">
        <v>562</v>
      </c>
      <c r="C13" s="34"/>
      <c r="D13" s="34"/>
      <c r="E13" s="35">
        <v>2068400</v>
      </c>
      <c r="F13" s="35">
        <v>2068400</v>
      </c>
      <c r="G13" s="35">
        <v>1436784.35</v>
      </c>
      <c r="H13" s="47">
        <f aca="true" t="shared" si="0" ref="H13:H75">G13/F13*100</f>
        <v>69.46356362405724</v>
      </c>
    </row>
    <row r="14" spans="1:8" ht="31.5">
      <c r="A14" s="36" t="s">
        <v>247</v>
      </c>
      <c r="B14" s="37" t="s">
        <v>562</v>
      </c>
      <c r="C14" s="37" t="s">
        <v>563</v>
      </c>
      <c r="D14" s="37"/>
      <c r="E14" s="22">
        <v>2068400</v>
      </c>
      <c r="F14" s="22">
        <v>2068400</v>
      </c>
      <c r="G14" s="22">
        <v>1436784.35</v>
      </c>
      <c r="H14" s="48">
        <f t="shared" si="0"/>
        <v>69.46356362405724</v>
      </c>
    </row>
    <row r="15" spans="1:8" ht="63">
      <c r="A15" s="36" t="s">
        <v>242</v>
      </c>
      <c r="B15" s="37" t="s">
        <v>562</v>
      </c>
      <c r="C15" s="37" t="s">
        <v>563</v>
      </c>
      <c r="D15" s="37" t="s">
        <v>241</v>
      </c>
      <c r="E15" s="22">
        <v>2068400</v>
      </c>
      <c r="F15" s="22">
        <v>2068400</v>
      </c>
      <c r="G15" s="22">
        <v>1436784.35</v>
      </c>
      <c r="H15" s="48">
        <f t="shared" si="0"/>
        <v>69.46356362405724</v>
      </c>
    </row>
    <row r="16" spans="1:8" ht="31.5">
      <c r="A16" s="36" t="s">
        <v>252</v>
      </c>
      <c r="B16" s="37" t="s">
        <v>562</v>
      </c>
      <c r="C16" s="37" t="s">
        <v>563</v>
      </c>
      <c r="D16" s="37" t="s">
        <v>240</v>
      </c>
      <c r="E16" s="22">
        <v>2068400</v>
      </c>
      <c r="F16" s="22">
        <v>2068400</v>
      </c>
      <c r="G16" s="22">
        <v>1436784.35</v>
      </c>
      <c r="H16" s="48">
        <f t="shared" si="0"/>
        <v>69.46356362405724</v>
      </c>
    </row>
    <row r="17" spans="1:8" ht="47.25">
      <c r="A17" s="33" t="s">
        <v>647</v>
      </c>
      <c r="B17" s="34" t="s">
        <v>564</v>
      </c>
      <c r="C17" s="34"/>
      <c r="D17" s="34"/>
      <c r="E17" s="35">
        <v>3500472</v>
      </c>
      <c r="F17" s="35">
        <v>3500472</v>
      </c>
      <c r="G17" s="35">
        <v>1971129.54</v>
      </c>
      <c r="H17" s="47">
        <f t="shared" si="0"/>
        <v>56.310392998429926</v>
      </c>
    </row>
    <row r="18" spans="1:8" ht="31.5">
      <c r="A18" s="36" t="s">
        <v>245</v>
      </c>
      <c r="B18" s="37" t="s">
        <v>564</v>
      </c>
      <c r="C18" s="37" t="s">
        <v>565</v>
      </c>
      <c r="D18" s="37"/>
      <c r="E18" s="22">
        <v>1847955</v>
      </c>
      <c r="F18" s="22">
        <v>1874955</v>
      </c>
      <c r="G18" s="22">
        <v>890528.07</v>
      </c>
      <c r="H18" s="48">
        <f t="shared" si="0"/>
        <v>47.49597030328728</v>
      </c>
    </row>
    <row r="19" spans="1:8" ht="63">
      <c r="A19" s="36" t="s">
        <v>242</v>
      </c>
      <c r="B19" s="37" t="s">
        <v>564</v>
      </c>
      <c r="C19" s="37" t="s">
        <v>565</v>
      </c>
      <c r="D19" s="37" t="s">
        <v>241</v>
      </c>
      <c r="E19" s="22">
        <v>1847955</v>
      </c>
      <c r="F19" s="22">
        <v>1874955</v>
      </c>
      <c r="G19" s="22">
        <v>890528.07</v>
      </c>
      <c r="H19" s="48">
        <f t="shared" si="0"/>
        <v>47.49597030328728</v>
      </c>
    </row>
    <row r="20" spans="1:8" ht="31.5">
      <c r="A20" s="36" t="s">
        <v>252</v>
      </c>
      <c r="B20" s="37" t="s">
        <v>564</v>
      </c>
      <c r="C20" s="37" t="s">
        <v>565</v>
      </c>
      <c r="D20" s="37" t="s">
        <v>240</v>
      </c>
      <c r="E20" s="22">
        <v>1847955</v>
      </c>
      <c r="F20" s="22">
        <v>1874955</v>
      </c>
      <c r="G20" s="22">
        <v>890528.07</v>
      </c>
      <c r="H20" s="48">
        <f t="shared" si="0"/>
        <v>47.49597030328728</v>
      </c>
    </row>
    <row r="21" spans="1:8" ht="31.5">
      <c r="A21" s="36" t="s">
        <v>243</v>
      </c>
      <c r="B21" s="37" t="s">
        <v>564</v>
      </c>
      <c r="C21" s="37" t="s">
        <v>566</v>
      </c>
      <c r="D21" s="37"/>
      <c r="E21" s="22">
        <v>1625517</v>
      </c>
      <c r="F21" s="22">
        <v>1625517</v>
      </c>
      <c r="G21" s="22">
        <v>1080601.47</v>
      </c>
      <c r="H21" s="48">
        <f t="shared" si="0"/>
        <v>66.47740195888446</v>
      </c>
    </row>
    <row r="22" spans="1:8" ht="63">
      <c r="A22" s="36" t="s">
        <v>242</v>
      </c>
      <c r="B22" s="37" t="s">
        <v>564</v>
      </c>
      <c r="C22" s="37" t="s">
        <v>566</v>
      </c>
      <c r="D22" s="37" t="s">
        <v>241</v>
      </c>
      <c r="E22" s="22">
        <v>1625517</v>
      </c>
      <c r="F22" s="22">
        <v>1467957</v>
      </c>
      <c r="G22" s="22">
        <v>1017872.15</v>
      </c>
      <c r="H22" s="48">
        <f t="shared" si="0"/>
        <v>69.33937097612532</v>
      </c>
    </row>
    <row r="23" spans="1:8" ht="31.5">
      <c r="A23" s="36" t="s">
        <v>252</v>
      </c>
      <c r="B23" s="37" t="s">
        <v>564</v>
      </c>
      <c r="C23" s="37" t="s">
        <v>566</v>
      </c>
      <c r="D23" s="37" t="s">
        <v>240</v>
      </c>
      <c r="E23" s="22">
        <v>1625517</v>
      </c>
      <c r="F23" s="22">
        <v>1467957</v>
      </c>
      <c r="G23" s="22">
        <v>1017872.15</v>
      </c>
      <c r="H23" s="48">
        <f t="shared" si="0"/>
        <v>69.33937097612532</v>
      </c>
    </row>
    <row r="24" spans="1:8" ht="31.5">
      <c r="A24" s="36" t="s">
        <v>251</v>
      </c>
      <c r="B24" s="37" t="s">
        <v>564</v>
      </c>
      <c r="C24" s="37" t="s">
        <v>566</v>
      </c>
      <c r="D24" s="37" t="s">
        <v>219</v>
      </c>
      <c r="E24" s="22">
        <v>157560</v>
      </c>
      <c r="F24" s="22">
        <v>157560</v>
      </c>
      <c r="G24" s="22">
        <v>62729.32</v>
      </c>
      <c r="H24" s="48">
        <f t="shared" si="0"/>
        <v>39.812972835745114</v>
      </c>
    </row>
    <row r="25" spans="1:8" ht="31.5">
      <c r="A25" s="36" t="s">
        <v>250</v>
      </c>
      <c r="B25" s="37" t="s">
        <v>564</v>
      </c>
      <c r="C25" s="37" t="s">
        <v>566</v>
      </c>
      <c r="D25" s="37" t="s">
        <v>215</v>
      </c>
      <c r="E25" s="22">
        <v>157560</v>
      </c>
      <c r="F25" s="22">
        <v>157560</v>
      </c>
      <c r="G25" s="22">
        <v>62729.32</v>
      </c>
      <c r="H25" s="48">
        <f t="shared" si="0"/>
        <v>39.812972835745114</v>
      </c>
    </row>
    <row r="26" spans="1:8" ht="63">
      <c r="A26" s="33" t="s">
        <v>649</v>
      </c>
      <c r="B26" s="34" t="s">
        <v>567</v>
      </c>
      <c r="C26" s="34"/>
      <c r="D26" s="34"/>
      <c r="E26" s="35">
        <v>43424600</v>
      </c>
      <c r="F26" s="35">
        <v>43424600</v>
      </c>
      <c r="G26" s="35">
        <v>28304200.35</v>
      </c>
      <c r="H26" s="47">
        <f t="shared" si="0"/>
        <v>65.18010609193867</v>
      </c>
    </row>
    <row r="27" spans="1:8" ht="31.5">
      <c r="A27" s="36" t="s">
        <v>492</v>
      </c>
      <c r="B27" s="37" t="s">
        <v>567</v>
      </c>
      <c r="C27" s="37" t="s">
        <v>568</v>
      </c>
      <c r="D27" s="37"/>
      <c r="E27" s="22">
        <v>1979599</v>
      </c>
      <c r="F27" s="22">
        <v>1979599</v>
      </c>
      <c r="G27" s="22">
        <v>1439973.26</v>
      </c>
      <c r="H27" s="48">
        <f t="shared" si="0"/>
        <v>72.74065404155084</v>
      </c>
    </row>
    <row r="28" spans="1:8" ht="63">
      <c r="A28" s="36" t="s">
        <v>242</v>
      </c>
      <c r="B28" s="37" t="s">
        <v>567</v>
      </c>
      <c r="C28" s="37" t="s">
        <v>568</v>
      </c>
      <c r="D28" s="37" t="s">
        <v>241</v>
      </c>
      <c r="E28" s="22">
        <v>1979599</v>
      </c>
      <c r="F28" s="22">
        <v>1979599</v>
      </c>
      <c r="G28" s="22">
        <v>1439973.26</v>
      </c>
      <c r="H28" s="48">
        <f t="shared" si="0"/>
        <v>72.74065404155084</v>
      </c>
    </row>
    <row r="29" spans="1:8" ht="31.5">
      <c r="A29" s="36" t="s">
        <v>252</v>
      </c>
      <c r="B29" s="37" t="s">
        <v>567</v>
      </c>
      <c r="C29" s="37" t="s">
        <v>568</v>
      </c>
      <c r="D29" s="37" t="s">
        <v>240</v>
      </c>
      <c r="E29" s="22">
        <v>1979599</v>
      </c>
      <c r="F29" s="22">
        <v>1979599</v>
      </c>
      <c r="G29" s="22">
        <v>1439973.26</v>
      </c>
      <c r="H29" s="48">
        <f t="shared" si="0"/>
        <v>72.74065404155084</v>
      </c>
    </row>
    <row r="30" spans="1:8" ht="31.5">
      <c r="A30" s="36" t="s">
        <v>490</v>
      </c>
      <c r="B30" s="37" t="s">
        <v>567</v>
      </c>
      <c r="C30" s="37" t="s">
        <v>569</v>
      </c>
      <c r="D30" s="37"/>
      <c r="E30" s="22">
        <v>41445001</v>
      </c>
      <c r="F30" s="22">
        <v>41445001</v>
      </c>
      <c r="G30" s="22">
        <v>26864227.09</v>
      </c>
      <c r="H30" s="48">
        <f t="shared" si="0"/>
        <v>64.8189804362654</v>
      </c>
    </row>
    <row r="31" spans="1:8" ht="63">
      <c r="A31" s="36" t="s">
        <v>242</v>
      </c>
      <c r="B31" s="37" t="s">
        <v>567</v>
      </c>
      <c r="C31" s="37" t="s">
        <v>569</v>
      </c>
      <c r="D31" s="37" t="s">
        <v>241</v>
      </c>
      <c r="E31" s="22">
        <v>40984301</v>
      </c>
      <c r="F31" s="22">
        <v>40984301</v>
      </c>
      <c r="G31" s="22">
        <v>26708623.04</v>
      </c>
      <c r="H31" s="48">
        <f t="shared" si="0"/>
        <v>65.16793598602547</v>
      </c>
    </row>
    <row r="32" spans="1:8" ht="31.5">
      <c r="A32" s="36" t="s">
        <v>252</v>
      </c>
      <c r="B32" s="37" t="s">
        <v>567</v>
      </c>
      <c r="C32" s="37" t="s">
        <v>569</v>
      </c>
      <c r="D32" s="37" t="s">
        <v>240</v>
      </c>
      <c r="E32" s="22">
        <v>40984301</v>
      </c>
      <c r="F32" s="22">
        <v>40984301</v>
      </c>
      <c r="G32" s="22">
        <v>26708623.04</v>
      </c>
      <c r="H32" s="48">
        <f t="shared" si="0"/>
        <v>65.16793598602547</v>
      </c>
    </row>
    <row r="33" spans="1:8" ht="31.5">
      <c r="A33" s="36" t="s">
        <v>251</v>
      </c>
      <c r="B33" s="37" t="s">
        <v>567</v>
      </c>
      <c r="C33" s="37" t="s">
        <v>569</v>
      </c>
      <c r="D33" s="37" t="s">
        <v>219</v>
      </c>
      <c r="E33" s="22">
        <v>109500</v>
      </c>
      <c r="F33" s="22">
        <v>109500</v>
      </c>
      <c r="G33" s="22">
        <v>21940</v>
      </c>
      <c r="H33" s="48">
        <f t="shared" si="0"/>
        <v>20.036529680365298</v>
      </c>
    </row>
    <row r="34" spans="1:8" ht="31.5">
      <c r="A34" s="36" t="s">
        <v>250</v>
      </c>
      <c r="B34" s="37" t="s">
        <v>567</v>
      </c>
      <c r="C34" s="37" t="s">
        <v>569</v>
      </c>
      <c r="D34" s="37" t="s">
        <v>215</v>
      </c>
      <c r="E34" s="22">
        <v>109500</v>
      </c>
      <c r="F34" s="22">
        <v>109500</v>
      </c>
      <c r="G34" s="22">
        <v>21940</v>
      </c>
      <c r="H34" s="48">
        <f t="shared" si="0"/>
        <v>20.036529680365298</v>
      </c>
    </row>
    <row r="35" spans="1:8" ht="15.75">
      <c r="A35" s="36" t="s">
        <v>277</v>
      </c>
      <c r="B35" s="37" t="s">
        <v>567</v>
      </c>
      <c r="C35" s="37" t="s">
        <v>569</v>
      </c>
      <c r="D35" s="37" t="s">
        <v>222</v>
      </c>
      <c r="E35" s="22">
        <v>351200</v>
      </c>
      <c r="F35" s="22">
        <v>351200</v>
      </c>
      <c r="G35" s="22">
        <v>133664.05</v>
      </c>
      <c r="H35" s="48">
        <f t="shared" si="0"/>
        <v>38.05923974943052</v>
      </c>
    </row>
    <row r="36" spans="1:8" ht="15.75">
      <c r="A36" s="36" t="s">
        <v>276</v>
      </c>
      <c r="B36" s="37" t="s">
        <v>567</v>
      </c>
      <c r="C36" s="37" t="s">
        <v>569</v>
      </c>
      <c r="D36" s="37" t="s">
        <v>274</v>
      </c>
      <c r="E36" s="22">
        <v>351200</v>
      </c>
      <c r="F36" s="22">
        <v>351200</v>
      </c>
      <c r="G36" s="22">
        <v>133664.05</v>
      </c>
      <c r="H36" s="48">
        <f t="shared" si="0"/>
        <v>38.05923974943052</v>
      </c>
    </row>
    <row r="37" spans="1:8" ht="15.75">
      <c r="A37" s="33" t="s">
        <v>683</v>
      </c>
      <c r="B37" s="34" t="s">
        <v>570</v>
      </c>
      <c r="C37" s="34"/>
      <c r="D37" s="34"/>
      <c r="E37" s="35">
        <v>23920</v>
      </c>
      <c r="F37" s="35">
        <v>23920</v>
      </c>
      <c r="G37" s="35">
        <v>7920</v>
      </c>
      <c r="H37" s="47">
        <f t="shared" si="0"/>
        <v>33.11036789297659</v>
      </c>
    </row>
    <row r="38" spans="1:8" ht="63">
      <c r="A38" s="36" t="s">
        <v>477</v>
      </c>
      <c r="B38" s="37" t="s">
        <v>570</v>
      </c>
      <c r="C38" s="37" t="s">
        <v>571</v>
      </c>
      <c r="D38" s="37"/>
      <c r="E38" s="22">
        <v>23920</v>
      </c>
      <c r="F38" s="22">
        <v>23920</v>
      </c>
      <c r="G38" s="22">
        <v>7920</v>
      </c>
      <c r="H38" s="48">
        <f t="shared" si="0"/>
        <v>33.11036789297659</v>
      </c>
    </row>
    <row r="39" spans="1:8" ht="31.5">
      <c r="A39" s="36" t="s">
        <v>251</v>
      </c>
      <c r="B39" s="37" t="s">
        <v>570</v>
      </c>
      <c r="C39" s="37" t="s">
        <v>571</v>
      </c>
      <c r="D39" s="37" t="s">
        <v>219</v>
      </c>
      <c r="E39" s="22">
        <v>23920</v>
      </c>
      <c r="F39" s="22">
        <v>23920</v>
      </c>
      <c r="G39" s="22">
        <v>7920</v>
      </c>
      <c r="H39" s="48">
        <f t="shared" si="0"/>
        <v>33.11036789297659</v>
      </c>
    </row>
    <row r="40" spans="1:8" ht="31.5">
      <c r="A40" s="36" t="s">
        <v>250</v>
      </c>
      <c r="B40" s="37" t="s">
        <v>570</v>
      </c>
      <c r="C40" s="37" t="s">
        <v>571</v>
      </c>
      <c r="D40" s="37" t="s">
        <v>215</v>
      </c>
      <c r="E40" s="22">
        <v>23920</v>
      </c>
      <c r="F40" s="22">
        <v>23920</v>
      </c>
      <c r="G40" s="22">
        <v>7920</v>
      </c>
      <c r="H40" s="48">
        <f t="shared" si="0"/>
        <v>33.11036789297659</v>
      </c>
    </row>
    <row r="41" spans="1:8" ht="47.25">
      <c r="A41" s="33" t="s">
        <v>677</v>
      </c>
      <c r="B41" s="34" t="s">
        <v>506</v>
      </c>
      <c r="C41" s="34"/>
      <c r="D41" s="34"/>
      <c r="E41" s="35">
        <v>18289637</v>
      </c>
      <c r="F41" s="35">
        <v>18789637</v>
      </c>
      <c r="G41" s="35">
        <v>12452334.1</v>
      </c>
      <c r="H41" s="47">
        <f t="shared" si="0"/>
        <v>66.27235055153008</v>
      </c>
    </row>
    <row r="42" spans="1:8" ht="31.5">
      <c r="A42" s="36" t="s">
        <v>698</v>
      </c>
      <c r="B42" s="37" t="s">
        <v>506</v>
      </c>
      <c r="C42" s="37" t="s">
        <v>507</v>
      </c>
      <c r="D42" s="37"/>
      <c r="E42" s="22">
        <v>13607320</v>
      </c>
      <c r="F42" s="22">
        <v>13607320</v>
      </c>
      <c r="G42" s="22">
        <v>9766284.22</v>
      </c>
      <c r="H42" s="48">
        <f t="shared" si="0"/>
        <v>71.77228300649945</v>
      </c>
    </row>
    <row r="43" spans="1:8" ht="63">
      <c r="A43" s="36" t="s">
        <v>242</v>
      </c>
      <c r="B43" s="37" t="s">
        <v>506</v>
      </c>
      <c r="C43" s="37" t="s">
        <v>507</v>
      </c>
      <c r="D43" s="37" t="s">
        <v>241</v>
      </c>
      <c r="E43" s="22">
        <v>13303630</v>
      </c>
      <c r="F43" s="22">
        <v>13303630</v>
      </c>
      <c r="G43" s="22">
        <v>9665215.41</v>
      </c>
      <c r="H43" s="48">
        <f t="shared" si="0"/>
        <v>72.65096375951526</v>
      </c>
    </row>
    <row r="44" spans="1:8" ht="31.5">
      <c r="A44" s="36" t="s">
        <v>252</v>
      </c>
      <c r="B44" s="37" t="s">
        <v>506</v>
      </c>
      <c r="C44" s="37" t="s">
        <v>507</v>
      </c>
      <c r="D44" s="37" t="s">
        <v>240</v>
      </c>
      <c r="E44" s="22">
        <v>13303630</v>
      </c>
      <c r="F44" s="22">
        <v>13303630</v>
      </c>
      <c r="G44" s="22">
        <v>9665215.41</v>
      </c>
      <c r="H44" s="48">
        <f t="shared" si="0"/>
        <v>72.65096375951526</v>
      </c>
    </row>
    <row r="45" spans="1:8" ht="31.5">
      <c r="A45" s="36" t="s">
        <v>251</v>
      </c>
      <c r="B45" s="37" t="s">
        <v>506</v>
      </c>
      <c r="C45" s="37" t="s">
        <v>507</v>
      </c>
      <c r="D45" s="37" t="s">
        <v>219</v>
      </c>
      <c r="E45" s="22">
        <v>282690</v>
      </c>
      <c r="F45" s="22">
        <v>277690</v>
      </c>
      <c r="G45" s="22">
        <v>76041.05</v>
      </c>
      <c r="H45" s="48">
        <f t="shared" si="0"/>
        <v>27.383431164247902</v>
      </c>
    </row>
    <row r="46" spans="1:8" ht="31.5">
      <c r="A46" s="36" t="s">
        <v>250</v>
      </c>
      <c r="B46" s="37" t="s">
        <v>506</v>
      </c>
      <c r="C46" s="37" t="s">
        <v>507</v>
      </c>
      <c r="D46" s="37" t="s">
        <v>215</v>
      </c>
      <c r="E46" s="22">
        <v>282690</v>
      </c>
      <c r="F46" s="22">
        <v>277690</v>
      </c>
      <c r="G46" s="22">
        <v>76041.05</v>
      </c>
      <c r="H46" s="48">
        <f t="shared" si="0"/>
        <v>27.383431164247902</v>
      </c>
    </row>
    <row r="47" spans="1:8" ht="15.75">
      <c r="A47" s="36" t="s">
        <v>277</v>
      </c>
      <c r="B47" s="37" t="s">
        <v>506</v>
      </c>
      <c r="C47" s="37" t="s">
        <v>507</v>
      </c>
      <c r="D47" s="37" t="s">
        <v>222</v>
      </c>
      <c r="E47" s="22">
        <v>21000</v>
      </c>
      <c r="F47" s="22">
        <v>26000</v>
      </c>
      <c r="G47" s="22">
        <v>25027.76</v>
      </c>
      <c r="H47" s="48">
        <f t="shared" si="0"/>
        <v>96.26061538461538</v>
      </c>
    </row>
    <row r="48" spans="1:8" ht="15.75">
      <c r="A48" s="36" t="s">
        <v>276</v>
      </c>
      <c r="B48" s="37" t="s">
        <v>506</v>
      </c>
      <c r="C48" s="37" t="s">
        <v>507</v>
      </c>
      <c r="D48" s="37" t="s">
        <v>274</v>
      </c>
      <c r="E48" s="22">
        <v>21000</v>
      </c>
      <c r="F48" s="22">
        <v>26000</v>
      </c>
      <c r="G48" s="22">
        <v>25027.76</v>
      </c>
      <c r="H48" s="48">
        <f t="shared" si="0"/>
        <v>96.26061538461538</v>
      </c>
    </row>
    <row r="49" spans="1:8" ht="31.5">
      <c r="A49" s="36" t="s">
        <v>430</v>
      </c>
      <c r="B49" s="37" t="s">
        <v>506</v>
      </c>
      <c r="C49" s="37" t="s">
        <v>508</v>
      </c>
      <c r="D49" s="37"/>
      <c r="E49" s="22">
        <v>857917</v>
      </c>
      <c r="F49" s="22">
        <v>1357917</v>
      </c>
      <c r="G49" s="22">
        <v>495701</v>
      </c>
      <c r="H49" s="48">
        <f t="shared" si="0"/>
        <v>36.50451389886127</v>
      </c>
    </row>
    <row r="50" spans="1:8" ht="31.5">
      <c r="A50" s="36" t="s">
        <v>251</v>
      </c>
      <c r="B50" s="37" t="s">
        <v>506</v>
      </c>
      <c r="C50" s="37" t="s">
        <v>508</v>
      </c>
      <c r="D50" s="37" t="s">
        <v>219</v>
      </c>
      <c r="E50" s="22">
        <v>857917</v>
      </c>
      <c r="F50" s="22">
        <v>1357917</v>
      </c>
      <c r="G50" s="22">
        <v>495701</v>
      </c>
      <c r="H50" s="48">
        <f t="shared" si="0"/>
        <v>36.50451389886127</v>
      </c>
    </row>
    <row r="51" spans="1:8" ht="31.5">
      <c r="A51" s="36" t="s">
        <v>250</v>
      </c>
      <c r="B51" s="37" t="s">
        <v>506</v>
      </c>
      <c r="C51" s="37" t="s">
        <v>508</v>
      </c>
      <c r="D51" s="37" t="s">
        <v>215</v>
      </c>
      <c r="E51" s="22">
        <v>857917</v>
      </c>
      <c r="F51" s="22">
        <v>1357917</v>
      </c>
      <c r="G51" s="22">
        <v>495701</v>
      </c>
      <c r="H51" s="48">
        <f t="shared" si="0"/>
        <v>36.50451389886127</v>
      </c>
    </row>
    <row r="52" spans="1:8" ht="31.5">
      <c r="A52" s="36" t="s">
        <v>704</v>
      </c>
      <c r="B52" s="37" t="s">
        <v>506</v>
      </c>
      <c r="C52" s="37" t="s">
        <v>560</v>
      </c>
      <c r="D52" s="37"/>
      <c r="E52" s="22">
        <v>2364435</v>
      </c>
      <c r="F52" s="22">
        <v>2364435</v>
      </c>
      <c r="G52" s="22">
        <v>1439592.42</v>
      </c>
      <c r="H52" s="48">
        <f t="shared" si="0"/>
        <v>60.885260960863796</v>
      </c>
    </row>
    <row r="53" spans="1:8" ht="63">
      <c r="A53" s="36" t="s">
        <v>242</v>
      </c>
      <c r="B53" s="37" t="s">
        <v>506</v>
      </c>
      <c r="C53" s="37" t="s">
        <v>560</v>
      </c>
      <c r="D53" s="37" t="s">
        <v>241</v>
      </c>
      <c r="E53" s="22">
        <v>2364435</v>
      </c>
      <c r="F53" s="22">
        <v>2364435</v>
      </c>
      <c r="G53" s="22">
        <v>1439592.42</v>
      </c>
      <c r="H53" s="48">
        <f t="shared" si="0"/>
        <v>60.885260960863796</v>
      </c>
    </row>
    <row r="54" spans="1:8" ht="31.5">
      <c r="A54" s="36" t="s">
        <v>252</v>
      </c>
      <c r="B54" s="37" t="s">
        <v>506</v>
      </c>
      <c r="C54" s="37" t="s">
        <v>560</v>
      </c>
      <c r="D54" s="37" t="s">
        <v>240</v>
      </c>
      <c r="E54" s="22">
        <v>2364435</v>
      </c>
      <c r="F54" s="22">
        <v>2364435</v>
      </c>
      <c r="G54" s="22">
        <v>1439592.42</v>
      </c>
      <c r="H54" s="48">
        <f t="shared" si="0"/>
        <v>60.885260960863796</v>
      </c>
    </row>
    <row r="55" spans="1:8" ht="31.5">
      <c r="A55" s="36" t="s">
        <v>253</v>
      </c>
      <c r="B55" s="37" t="s">
        <v>506</v>
      </c>
      <c r="C55" s="37" t="s">
        <v>561</v>
      </c>
      <c r="D55" s="37"/>
      <c r="E55" s="22">
        <v>1459965</v>
      </c>
      <c r="F55" s="22">
        <v>1459965</v>
      </c>
      <c r="G55" s="22">
        <v>750756.46</v>
      </c>
      <c r="H55" s="48">
        <f t="shared" si="0"/>
        <v>51.422908083412956</v>
      </c>
    </row>
    <row r="56" spans="1:8" ht="63">
      <c r="A56" s="36" t="s">
        <v>242</v>
      </c>
      <c r="B56" s="37" t="s">
        <v>506</v>
      </c>
      <c r="C56" s="37" t="s">
        <v>561</v>
      </c>
      <c r="D56" s="37" t="s">
        <v>241</v>
      </c>
      <c r="E56" s="22">
        <v>1386765</v>
      </c>
      <c r="F56" s="22">
        <v>1386765</v>
      </c>
      <c r="G56" s="22">
        <v>749856.46</v>
      </c>
      <c r="H56" s="48">
        <f t="shared" si="0"/>
        <v>54.072352561537095</v>
      </c>
    </row>
    <row r="57" spans="1:8" ht="31.5">
      <c r="A57" s="36" t="s">
        <v>252</v>
      </c>
      <c r="B57" s="37" t="s">
        <v>506</v>
      </c>
      <c r="C57" s="37" t="s">
        <v>561</v>
      </c>
      <c r="D57" s="37" t="s">
        <v>240</v>
      </c>
      <c r="E57" s="22">
        <v>1386765</v>
      </c>
      <c r="F57" s="22">
        <v>1386765</v>
      </c>
      <c r="G57" s="22">
        <v>749856.46</v>
      </c>
      <c r="H57" s="48">
        <f t="shared" si="0"/>
        <v>54.072352561537095</v>
      </c>
    </row>
    <row r="58" spans="1:8" ht="31.5">
      <c r="A58" s="36" t="s">
        <v>251</v>
      </c>
      <c r="B58" s="37" t="s">
        <v>506</v>
      </c>
      <c r="C58" s="37" t="s">
        <v>561</v>
      </c>
      <c r="D58" s="37" t="s">
        <v>219</v>
      </c>
      <c r="E58" s="22">
        <v>73200</v>
      </c>
      <c r="F58" s="22">
        <v>73200</v>
      </c>
      <c r="G58" s="22">
        <v>900</v>
      </c>
      <c r="H58" s="48">
        <f t="shared" si="0"/>
        <v>1.2295081967213115</v>
      </c>
    </row>
    <row r="59" spans="1:8" ht="31.5">
      <c r="A59" s="36" t="s">
        <v>250</v>
      </c>
      <c r="B59" s="37" t="s">
        <v>506</v>
      </c>
      <c r="C59" s="37" t="s">
        <v>561</v>
      </c>
      <c r="D59" s="37" t="s">
        <v>215</v>
      </c>
      <c r="E59" s="22">
        <v>73200</v>
      </c>
      <c r="F59" s="22">
        <v>73200</v>
      </c>
      <c r="G59" s="22">
        <v>900</v>
      </c>
      <c r="H59" s="48">
        <f t="shared" si="0"/>
        <v>1.2295081967213115</v>
      </c>
    </row>
    <row r="60" spans="1:8" ht="15.75">
      <c r="A60" s="33" t="s">
        <v>678</v>
      </c>
      <c r="B60" s="34" t="s">
        <v>572</v>
      </c>
      <c r="C60" s="34"/>
      <c r="D60" s="34"/>
      <c r="E60" s="35">
        <v>300000</v>
      </c>
      <c r="F60" s="35">
        <v>584141</v>
      </c>
      <c r="G60" s="35">
        <v>0</v>
      </c>
      <c r="H60" s="47">
        <f t="shared" si="0"/>
        <v>0</v>
      </c>
    </row>
    <row r="61" spans="1:8" ht="15.75">
      <c r="A61" s="36" t="s">
        <v>234</v>
      </c>
      <c r="B61" s="37" t="s">
        <v>572</v>
      </c>
      <c r="C61" s="37" t="s">
        <v>573</v>
      </c>
      <c r="D61" s="37"/>
      <c r="E61" s="22">
        <v>300000</v>
      </c>
      <c r="F61" s="22">
        <v>584141</v>
      </c>
      <c r="G61" s="22">
        <v>0</v>
      </c>
      <c r="H61" s="48">
        <f t="shared" si="0"/>
        <v>0</v>
      </c>
    </row>
    <row r="62" spans="1:8" ht="15.75">
      <c r="A62" s="36" t="s">
        <v>277</v>
      </c>
      <c r="B62" s="37" t="s">
        <v>572</v>
      </c>
      <c r="C62" s="37" t="s">
        <v>573</v>
      </c>
      <c r="D62" s="37" t="s">
        <v>222</v>
      </c>
      <c r="E62" s="22">
        <v>300000</v>
      </c>
      <c r="F62" s="22">
        <v>584141</v>
      </c>
      <c r="G62" s="22">
        <v>0</v>
      </c>
      <c r="H62" s="48">
        <f t="shared" si="0"/>
        <v>0</v>
      </c>
    </row>
    <row r="63" spans="1:8" ht="15.75">
      <c r="A63" s="36" t="s">
        <v>679</v>
      </c>
      <c r="B63" s="37" t="s">
        <v>572</v>
      </c>
      <c r="C63" s="37" t="s">
        <v>573</v>
      </c>
      <c r="D63" s="37" t="s">
        <v>230</v>
      </c>
      <c r="E63" s="22">
        <v>300000</v>
      </c>
      <c r="F63" s="22">
        <v>584141</v>
      </c>
      <c r="G63" s="22">
        <v>0</v>
      </c>
      <c r="H63" s="48">
        <f t="shared" si="0"/>
        <v>0</v>
      </c>
    </row>
    <row r="64" spans="1:8" ht="15.75">
      <c r="A64" s="33" t="s">
        <v>650</v>
      </c>
      <c r="B64" s="34" t="s">
        <v>550</v>
      </c>
      <c r="C64" s="34"/>
      <c r="D64" s="34"/>
      <c r="E64" s="35">
        <v>46733232</v>
      </c>
      <c r="F64" s="35">
        <v>53172719.11</v>
      </c>
      <c r="G64" s="35">
        <v>31025520.98</v>
      </c>
      <c r="H64" s="47">
        <f t="shared" si="0"/>
        <v>58.34856952832631</v>
      </c>
    </row>
    <row r="65" spans="1:8" ht="31.5">
      <c r="A65" s="36" t="s">
        <v>705</v>
      </c>
      <c r="B65" s="37" t="s">
        <v>550</v>
      </c>
      <c r="C65" s="37" t="s">
        <v>574</v>
      </c>
      <c r="D65" s="37"/>
      <c r="E65" s="22">
        <v>544000</v>
      </c>
      <c r="F65" s="22">
        <v>521600</v>
      </c>
      <c r="G65" s="22">
        <v>251289.6</v>
      </c>
      <c r="H65" s="48">
        <f t="shared" si="0"/>
        <v>48.17668711656442</v>
      </c>
    </row>
    <row r="66" spans="1:8" ht="31.5">
      <c r="A66" s="36" t="s">
        <v>251</v>
      </c>
      <c r="B66" s="37" t="s">
        <v>550</v>
      </c>
      <c r="C66" s="37" t="s">
        <v>574</v>
      </c>
      <c r="D66" s="37" t="s">
        <v>219</v>
      </c>
      <c r="E66" s="22">
        <v>544000</v>
      </c>
      <c r="F66" s="22">
        <v>521600</v>
      </c>
      <c r="G66" s="22">
        <v>251289.6</v>
      </c>
      <c r="H66" s="48">
        <f t="shared" si="0"/>
        <v>48.17668711656442</v>
      </c>
    </row>
    <row r="67" spans="1:8" ht="31.5">
      <c r="A67" s="36" t="s">
        <v>250</v>
      </c>
      <c r="B67" s="37" t="s">
        <v>550</v>
      </c>
      <c r="C67" s="37" t="s">
        <v>574</v>
      </c>
      <c r="D67" s="37" t="s">
        <v>215</v>
      </c>
      <c r="E67" s="22">
        <v>544000</v>
      </c>
      <c r="F67" s="22">
        <v>521600</v>
      </c>
      <c r="G67" s="22">
        <v>251289.6</v>
      </c>
      <c r="H67" s="48">
        <f t="shared" si="0"/>
        <v>48.17668711656442</v>
      </c>
    </row>
    <row r="68" spans="1:8" ht="47.25">
      <c r="A68" s="36" t="s">
        <v>706</v>
      </c>
      <c r="B68" s="37" t="s">
        <v>550</v>
      </c>
      <c r="C68" s="37" t="s">
        <v>575</v>
      </c>
      <c r="D68" s="37"/>
      <c r="E68" s="22">
        <v>458630</v>
      </c>
      <c r="F68" s="22">
        <v>649336.74</v>
      </c>
      <c r="G68" s="22">
        <v>306606.15</v>
      </c>
      <c r="H68" s="48">
        <f t="shared" si="0"/>
        <v>47.21835853612719</v>
      </c>
    </row>
    <row r="69" spans="1:8" ht="31.5">
      <c r="A69" s="36" t="s">
        <v>251</v>
      </c>
      <c r="B69" s="37" t="s">
        <v>550</v>
      </c>
      <c r="C69" s="37" t="s">
        <v>575</v>
      </c>
      <c r="D69" s="37" t="s">
        <v>219</v>
      </c>
      <c r="E69" s="22">
        <v>458630</v>
      </c>
      <c r="F69" s="22">
        <v>499336.74</v>
      </c>
      <c r="G69" s="22">
        <v>156606.15</v>
      </c>
      <c r="H69" s="48">
        <f t="shared" si="0"/>
        <v>31.362833425795987</v>
      </c>
    </row>
    <row r="70" spans="1:8" ht="31.5">
      <c r="A70" s="36" t="s">
        <v>250</v>
      </c>
      <c r="B70" s="37" t="s">
        <v>550</v>
      </c>
      <c r="C70" s="37" t="s">
        <v>575</v>
      </c>
      <c r="D70" s="37" t="s">
        <v>215</v>
      </c>
      <c r="E70" s="22">
        <v>458630</v>
      </c>
      <c r="F70" s="22">
        <v>499336.74</v>
      </c>
      <c r="G70" s="22">
        <v>156606.15</v>
      </c>
      <c r="H70" s="48">
        <f t="shared" si="0"/>
        <v>31.362833425795987</v>
      </c>
    </row>
    <row r="71" spans="1:8" ht="15.75">
      <c r="A71" s="36" t="s">
        <v>277</v>
      </c>
      <c r="B71" s="37" t="s">
        <v>550</v>
      </c>
      <c r="C71" s="37" t="s">
        <v>575</v>
      </c>
      <c r="D71" s="37" t="s">
        <v>222</v>
      </c>
      <c r="E71" s="22">
        <v>0</v>
      </c>
      <c r="F71" s="22">
        <v>150000</v>
      </c>
      <c r="G71" s="22">
        <v>150000</v>
      </c>
      <c r="H71" s="48">
        <f t="shared" si="0"/>
        <v>100</v>
      </c>
    </row>
    <row r="72" spans="1:8" ht="15.75">
      <c r="A72" s="36" t="s">
        <v>276</v>
      </c>
      <c r="B72" s="37" t="s">
        <v>550</v>
      </c>
      <c r="C72" s="37" t="s">
        <v>575</v>
      </c>
      <c r="D72" s="37" t="s">
        <v>274</v>
      </c>
      <c r="E72" s="22">
        <v>0</v>
      </c>
      <c r="F72" s="22">
        <v>150000</v>
      </c>
      <c r="G72" s="22">
        <v>150000</v>
      </c>
      <c r="H72" s="48">
        <f t="shared" si="0"/>
        <v>100</v>
      </c>
    </row>
    <row r="73" spans="1:8" ht="126">
      <c r="A73" s="36" t="s">
        <v>482</v>
      </c>
      <c r="B73" s="37" t="s">
        <v>550</v>
      </c>
      <c r="C73" s="37" t="s">
        <v>576</v>
      </c>
      <c r="D73" s="37"/>
      <c r="E73" s="22">
        <v>433852</v>
      </c>
      <c r="F73" s="22">
        <v>433852</v>
      </c>
      <c r="G73" s="22">
        <v>246553.81</v>
      </c>
      <c r="H73" s="48">
        <f t="shared" si="0"/>
        <v>56.82901311968137</v>
      </c>
    </row>
    <row r="74" spans="1:8" ht="63">
      <c r="A74" s="36" t="s">
        <v>242</v>
      </c>
      <c r="B74" s="37" t="s">
        <v>550</v>
      </c>
      <c r="C74" s="37" t="s">
        <v>576</v>
      </c>
      <c r="D74" s="37" t="s">
        <v>241</v>
      </c>
      <c r="E74" s="22">
        <v>433852</v>
      </c>
      <c r="F74" s="22">
        <v>433852</v>
      </c>
      <c r="G74" s="22">
        <v>246553.81</v>
      </c>
      <c r="H74" s="48">
        <f t="shared" si="0"/>
        <v>56.82901311968137</v>
      </c>
    </row>
    <row r="75" spans="1:8" ht="31.5">
      <c r="A75" s="36" t="s">
        <v>252</v>
      </c>
      <c r="B75" s="37" t="s">
        <v>550</v>
      </c>
      <c r="C75" s="37" t="s">
        <v>576</v>
      </c>
      <c r="D75" s="37" t="s">
        <v>240</v>
      </c>
      <c r="E75" s="22">
        <v>433852</v>
      </c>
      <c r="F75" s="22">
        <v>433852</v>
      </c>
      <c r="G75" s="22">
        <v>246553.81</v>
      </c>
      <c r="H75" s="48">
        <f t="shared" si="0"/>
        <v>56.82901311968137</v>
      </c>
    </row>
    <row r="76" spans="1:8" ht="31.5">
      <c r="A76" s="36" t="s">
        <v>474</v>
      </c>
      <c r="B76" s="37" t="s">
        <v>550</v>
      </c>
      <c r="C76" s="37" t="s">
        <v>577</v>
      </c>
      <c r="D76" s="37"/>
      <c r="E76" s="22">
        <v>10101858</v>
      </c>
      <c r="F76" s="22">
        <v>10801858</v>
      </c>
      <c r="G76" s="22">
        <v>6730328.21</v>
      </c>
      <c r="H76" s="48">
        <f aca="true" t="shared" si="1" ref="H76:H144">G76/F76*100</f>
        <v>62.30713466146287</v>
      </c>
    </row>
    <row r="77" spans="1:8" ht="31.5">
      <c r="A77" s="36" t="s">
        <v>320</v>
      </c>
      <c r="B77" s="37" t="s">
        <v>550</v>
      </c>
      <c r="C77" s="37" t="s">
        <v>577</v>
      </c>
      <c r="D77" s="37" t="s">
        <v>303</v>
      </c>
      <c r="E77" s="22">
        <v>10101858</v>
      </c>
      <c r="F77" s="22">
        <v>10801858</v>
      </c>
      <c r="G77" s="22">
        <v>6730328.21</v>
      </c>
      <c r="H77" s="48">
        <f t="shared" si="1"/>
        <v>62.30713466146287</v>
      </c>
    </row>
    <row r="78" spans="1:8" ht="15.75">
      <c r="A78" s="36" t="s">
        <v>319</v>
      </c>
      <c r="B78" s="37" t="s">
        <v>550</v>
      </c>
      <c r="C78" s="37" t="s">
        <v>577</v>
      </c>
      <c r="D78" s="37" t="s">
        <v>301</v>
      </c>
      <c r="E78" s="22">
        <v>10101858</v>
      </c>
      <c r="F78" s="22">
        <v>10801858</v>
      </c>
      <c r="G78" s="22">
        <v>6730328.21</v>
      </c>
      <c r="H78" s="48">
        <f t="shared" si="1"/>
        <v>62.30713466146287</v>
      </c>
    </row>
    <row r="79" spans="1:8" ht="31.5">
      <c r="A79" s="36" t="s">
        <v>439</v>
      </c>
      <c r="B79" s="37" t="s">
        <v>550</v>
      </c>
      <c r="C79" s="37" t="s">
        <v>578</v>
      </c>
      <c r="D79" s="37"/>
      <c r="E79" s="22">
        <v>20914315</v>
      </c>
      <c r="F79" s="22">
        <v>23811065.37</v>
      </c>
      <c r="G79" s="22">
        <v>14492770.94</v>
      </c>
      <c r="H79" s="48">
        <f t="shared" si="1"/>
        <v>60.86569716556953</v>
      </c>
    </row>
    <row r="80" spans="1:8" ht="31.5">
      <c r="A80" s="36" t="s">
        <v>320</v>
      </c>
      <c r="B80" s="37" t="s">
        <v>550</v>
      </c>
      <c r="C80" s="37" t="s">
        <v>578</v>
      </c>
      <c r="D80" s="37" t="s">
        <v>303</v>
      </c>
      <c r="E80" s="22">
        <v>20914315</v>
      </c>
      <c r="F80" s="22">
        <v>23811065.37</v>
      </c>
      <c r="G80" s="22">
        <v>14492770.94</v>
      </c>
      <c r="H80" s="48">
        <f t="shared" si="1"/>
        <v>60.86569716556953</v>
      </c>
    </row>
    <row r="81" spans="1:8" ht="15.75">
      <c r="A81" s="36" t="s">
        <v>319</v>
      </c>
      <c r="B81" s="37" t="s">
        <v>550</v>
      </c>
      <c r="C81" s="37" t="s">
        <v>578</v>
      </c>
      <c r="D81" s="37" t="s">
        <v>301</v>
      </c>
      <c r="E81" s="22">
        <v>20914315</v>
      </c>
      <c r="F81" s="22">
        <v>23811065.37</v>
      </c>
      <c r="G81" s="22">
        <v>14492770.94</v>
      </c>
      <c r="H81" s="48">
        <f t="shared" si="1"/>
        <v>60.86569716556953</v>
      </c>
    </row>
    <row r="82" spans="1:8" ht="31.5">
      <c r="A82" s="36" t="s">
        <v>430</v>
      </c>
      <c r="B82" s="37" t="s">
        <v>550</v>
      </c>
      <c r="C82" s="37" t="s">
        <v>508</v>
      </c>
      <c r="D82" s="37"/>
      <c r="E82" s="22">
        <v>1710172</v>
      </c>
      <c r="F82" s="22">
        <v>1285560</v>
      </c>
      <c r="G82" s="22">
        <v>707891.2</v>
      </c>
      <c r="H82" s="48">
        <f t="shared" si="1"/>
        <v>55.064812221911076</v>
      </c>
    </row>
    <row r="83" spans="1:8" ht="31.5">
      <c r="A83" s="36" t="s">
        <v>251</v>
      </c>
      <c r="B83" s="37" t="s">
        <v>550</v>
      </c>
      <c r="C83" s="37" t="s">
        <v>508</v>
      </c>
      <c r="D83" s="37" t="s">
        <v>219</v>
      </c>
      <c r="E83" s="22">
        <v>1710172</v>
      </c>
      <c r="F83" s="22">
        <v>1285560</v>
      </c>
      <c r="G83" s="22">
        <v>707891.2</v>
      </c>
      <c r="H83" s="48">
        <f t="shared" si="1"/>
        <v>55.064812221911076</v>
      </c>
    </row>
    <row r="84" spans="1:8" ht="31.5">
      <c r="A84" s="36" t="s">
        <v>250</v>
      </c>
      <c r="B84" s="37" t="s">
        <v>550</v>
      </c>
      <c r="C84" s="37" t="s">
        <v>508</v>
      </c>
      <c r="D84" s="37" t="s">
        <v>215</v>
      </c>
      <c r="E84" s="22">
        <v>1710172</v>
      </c>
      <c r="F84" s="22">
        <v>1285560</v>
      </c>
      <c r="G84" s="22">
        <v>707891.2</v>
      </c>
      <c r="H84" s="48">
        <f t="shared" si="1"/>
        <v>55.064812221911076</v>
      </c>
    </row>
    <row r="85" spans="1:8" ht="47.25">
      <c r="A85" s="36" t="s">
        <v>700</v>
      </c>
      <c r="B85" s="37" t="s">
        <v>550</v>
      </c>
      <c r="C85" s="37" t="s">
        <v>551</v>
      </c>
      <c r="D85" s="37"/>
      <c r="E85" s="22">
        <v>226800</v>
      </c>
      <c r="F85" s="22">
        <v>226800</v>
      </c>
      <c r="G85" s="22">
        <v>85251.3</v>
      </c>
      <c r="H85" s="48">
        <f t="shared" si="1"/>
        <v>37.588756613756615</v>
      </c>
    </row>
    <row r="86" spans="1:8" ht="31.5">
      <c r="A86" s="36" t="s">
        <v>251</v>
      </c>
      <c r="B86" s="37" t="s">
        <v>550</v>
      </c>
      <c r="C86" s="37" t="s">
        <v>551</v>
      </c>
      <c r="D86" s="37" t="s">
        <v>219</v>
      </c>
      <c r="E86" s="22">
        <v>226800</v>
      </c>
      <c r="F86" s="22">
        <v>226800</v>
      </c>
      <c r="G86" s="22">
        <v>85251.3</v>
      </c>
      <c r="H86" s="48">
        <f t="shared" si="1"/>
        <v>37.588756613756615</v>
      </c>
    </row>
    <row r="87" spans="1:8" ht="31.5">
      <c r="A87" s="36" t="s">
        <v>250</v>
      </c>
      <c r="B87" s="37" t="s">
        <v>550</v>
      </c>
      <c r="C87" s="37" t="s">
        <v>551</v>
      </c>
      <c r="D87" s="37" t="s">
        <v>215</v>
      </c>
      <c r="E87" s="22">
        <v>226800</v>
      </c>
      <c r="F87" s="22">
        <v>226800</v>
      </c>
      <c r="G87" s="22">
        <v>85251.3</v>
      </c>
      <c r="H87" s="48">
        <f t="shared" si="1"/>
        <v>37.588756613756615</v>
      </c>
    </row>
    <row r="88" spans="1:8" ht="47.25">
      <c r="A88" s="36" t="s">
        <v>701</v>
      </c>
      <c r="B88" s="37" t="s">
        <v>550</v>
      </c>
      <c r="C88" s="37" t="s">
        <v>552</v>
      </c>
      <c r="D88" s="37"/>
      <c r="E88" s="22">
        <v>107735</v>
      </c>
      <c r="F88" s="22">
        <v>107735</v>
      </c>
      <c r="G88" s="22">
        <v>32809</v>
      </c>
      <c r="H88" s="48">
        <f t="shared" si="1"/>
        <v>30.453427391284173</v>
      </c>
    </row>
    <row r="89" spans="1:8" ht="31.5">
      <c r="A89" s="36" t="s">
        <v>251</v>
      </c>
      <c r="B89" s="37" t="s">
        <v>550</v>
      </c>
      <c r="C89" s="37" t="s">
        <v>552</v>
      </c>
      <c r="D89" s="37" t="s">
        <v>219</v>
      </c>
      <c r="E89" s="22">
        <v>107735</v>
      </c>
      <c r="F89" s="22">
        <v>107735</v>
      </c>
      <c r="G89" s="22">
        <v>32809</v>
      </c>
      <c r="H89" s="48">
        <f t="shared" si="1"/>
        <v>30.453427391284173</v>
      </c>
    </row>
    <row r="90" spans="1:8" ht="31.5">
      <c r="A90" s="36" t="s">
        <v>250</v>
      </c>
      <c r="B90" s="37" t="s">
        <v>550</v>
      </c>
      <c r="C90" s="37" t="s">
        <v>552</v>
      </c>
      <c r="D90" s="37" t="s">
        <v>215</v>
      </c>
      <c r="E90" s="22">
        <v>107735</v>
      </c>
      <c r="F90" s="22">
        <v>107735</v>
      </c>
      <c r="G90" s="22">
        <v>32809</v>
      </c>
      <c r="H90" s="48">
        <f t="shared" si="1"/>
        <v>30.453427391284173</v>
      </c>
    </row>
    <row r="91" spans="1:8" ht="47.25">
      <c r="A91" s="36" t="s">
        <v>702</v>
      </c>
      <c r="B91" s="37" t="s">
        <v>550</v>
      </c>
      <c r="C91" s="37" t="s">
        <v>553</v>
      </c>
      <c r="D91" s="37"/>
      <c r="E91" s="22">
        <v>367000</v>
      </c>
      <c r="F91" s="22">
        <v>2367000</v>
      </c>
      <c r="G91" s="22">
        <v>224095.91</v>
      </c>
      <c r="H91" s="48">
        <f t="shared" si="1"/>
        <v>9.467507815800591</v>
      </c>
    </row>
    <row r="92" spans="1:8" ht="31.5">
      <c r="A92" s="36" t="s">
        <v>251</v>
      </c>
      <c r="B92" s="37" t="s">
        <v>550</v>
      </c>
      <c r="C92" s="37" t="s">
        <v>553</v>
      </c>
      <c r="D92" s="37" t="s">
        <v>219</v>
      </c>
      <c r="E92" s="22">
        <v>367000</v>
      </c>
      <c r="F92" s="22">
        <v>2367000</v>
      </c>
      <c r="G92" s="22">
        <v>224095.91</v>
      </c>
      <c r="H92" s="48">
        <f t="shared" si="1"/>
        <v>9.467507815800591</v>
      </c>
    </row>
    <row r="93" spans="1:8" ht="31.5">
      <c r="A93" s="36" t="s">
        <v>250</v>
      </c>
      <c r="B93" s="37" t="s">
        <v>550</v>
      </c>
      <c r="C93" s="37" t="s">
        <v>553</v>
      </c>
      <c r="D93" s="37" t="s">
        <v>215</v>
      </c>
      <c r="E93" s="22">
        <v>367000</v>
      </c>
      <c r="F93" s="22">
        <v>2367000</v>
      </c>
      <c r="G93" s="22">
        <v>224095.91</v>
      </c>
      <c r="H93" s="48">
        <f t="shared" si="1"/>
        <v>9.467507815800591</v>
      </c>
    </row>
    <row r="94" spans="1:8" ht="31.5">
      <c r="A94" s="36" t="s">
        <v>243</v>
      </c>
      <c r="B94" s="37" t="s">
        <v>550</v>
      </c>
      <c r="C94" s="37" t="s">
        <v>554</v>
      </c>
      <c r="D94" s="37"/>
      <c r="E94" s="22">
        <v>11329870</v>
      </c>
      <c r="F94" s="22">
        <v>11329870</v>
      </c>
      <c r="G94" s="22">
        <v>7531044.86</v>
      </c>
      <c r="H94" s="48">
        <f t="shared" si="1"/>
        <v>66.47070849003563</v>
      </c>
    </row>
    <row r="95" spans="1:8" ht="63">
      <c r="A95" s="36" t="s">
        <v>242</v>
      </c>
      <c r="B95" s="37" t="s">
        <v>550</v>
      </c>
      <c r="C95" s="37" t="s">
        <v>554</v>
      </c>
      <c r="D95" s="37" t="s">
        <v>241</v>
      </c>
      <c r="E95" s="22">
        <v>10983940</v>
      </c>
      <c r="F95" s="22">
        <v>10983940</v>
      </c>
      <c r="G95" s="22">
        <v>7321338.37</v>
      </c>
      <c r="H95" s="48">
        <f t="shared" si="1"/>
        <v>66.65493775457622</v>
      </c>
    </row>
    <row r="96" spans="1:8" ht="31.5">
      <c r="A96" s="36" t="s">
        <v>252</v>
      </c>
      <c r="B96" s="37" t="s">
        <v>550</v>
      </c>
      <c r="C96" s="37" t="s">
        <v>554</v>
      </c>
      <c r="D96" s="37" t="s">
        <v>240</v>
      </c>
      <c r="E96" s="22">
        <v>10983940</v>
      </c>
      <c r="F96" s="22">
        <v>10983940</v>
      </c>
      <c r="G96" s="22">
        <v>7321338.37</v>
      </c>
      <c r="H96" s="48">
        <f t="shared" si="1"/>
        <v>66.65493775457622</v>
      </c>
    </row>
    <row r="97" spans="1:8" ht="31.5">
      <c r="A97" s="36" t="s">
        <v>251</v>
      </c>
      <c r="B97" s="37" t="s">
        <v>550</v>
      </c>
      <c r="C97" s="37" t="s">
        <v>554</v>
      </c>
      <c r="D97" s="37" t="s">
        <v>219</v>
      </c>
      <c r="E97" s="22">
        <v>340430</v>
      </c>
      <c r="F97" s="22">
        <v>340430</v>
      </c>
      <c r="G97" s="22">
        <v>209627.49</v>
      </c>
      <c r="H97" s="48">
        <f t="shared" si="1"/>
        <v>61.57726698587081</v>
      </c>
    </row>
    <row r="98" spans="1:8" ht="31.5">
      <c r="A98" s="36" t="s">
        <v>250</v>
      </c>
      <c r="B98" s="37" t="s">
        <v>550</v>
      </c>
      <c r="C98" s="37" t="s">
        <v>554</v>
      </c>
      <c r="D98" s="37" t="s">
        <v>215</v>
      </c>
      <c r="E98" s="22">
        <v>340430</v>
      </c>
      <c r="F98" s="22">
        <v>340430</v>
      </c>
      <c r="G98" s="22">
        <v>209627.49</v>
      </c>
      <c r="H98" s="48">
        <f t="shared" si="1"/>
        <v>61.57726698587081</v>
      </c>
    </row>
    <row r="99" spans="1:8" ht="15.75">
      <c r="A99" s="36" t="s">
        <v>277</v>
      </c>
      <c r="B99" s="37" t="s">
        <v>550</v>
      </c>
      <c r="C99" s="37" t="s">
        <v>554</v>
      </c>
      <c r="D99" s="37" t="s">
        <v>222</v>
      </c>
      <c r="E99" s="22">
        <v>5500</v>
      </c>
      <c r="F99" s="22">
        <v>5500</v>
      </c>
      <c r="G99" s="22">
        <v>79</v>
      </c>
      <c r="H99" s="48">
        <f t="shared" si="1"/>
        <v>1.4363636363636363</v>
      </c>
    </row>
    <row r="100" spans="1:8" ht="15.75">
      <c r="A100" s="36" t="s">
        <v>276</v>
      </c>
      <c r="B100" s="37" t="s">
        <v>550</v>
      </c>
      <c r="C100" s="37" t="s">
        <v>554</v>
      </c>
      <c r="D100" s="37" t="s">
        <v>274</v>
      </c>
      <c r="E100" s="22">
        <v>5500</v>
      </c>
      <c r="F100" s="22">
        <v>5500</v>
      </c>
      <c r="G100" s="22">
        <v>79</v>
      </c>
      <c r="H100" s="48">
        <f t="shared" si="1"/>
        <v>1.4363636363636363</v>
      </c>
    </row>
    <row r="101" spans="1:8" ht="31.5">
      <c r="A101" s="36" t="s">
        <v>267</v>
      </c>
      <c r="B101" s="37" t="s">
        <v>550</v>
      </c>
      <c r="C101" s="37" t="s">
        <v>555</v>
      </c>
      <c r="D101" s="37"/>
      <c r="E101" s="22">
        <v>539000</v>
      </c>
      <c r="F101" s="22">
        <v>539000</v>
      </c>
      <c r="G101" s="22">
        <v>175300</v>
      </c>
      <c r="H101" s="48">
        <f t="shared" si="1"/>
        <v>32.52319109461966</v>
      </c>
    </row>
    <row r="102" spans="1:8" ht="31.5">
      <c r="A102" s="36" t="s">
        <v>251</v>
      </c>
      <c r="B102" s="37" t="s">
        <v>550</v>
      </c>
      <c r="C102" s="37" t="s">
        <v>555</v>
      </c>
      <c r="D102" s="37" t="s">
        <v>219</v>
      </c>
      <c r="E102" s="22">
        <v>539000</v>
      </c>
      <c r="F102" s="22">
        <v>529000</v>
      </c>
      <c r="G102" s="22">
        <v>170300</v>
      </c>
      <c r="H102" s="48">
        <f t="shared" si="1"/>
        <v>32.19281663516068</v>
      </c>
    </row>
    <row r="103" spans="1:8" ht="31.5">
      <c r="A103" s="36" t="s">
        <v>250</v>
      </c>
      <c r="B103" s="37" t="s">
        <v>550</v>
      </c>
      <c r="C103" s="37" t="s">
        <v>555</v>
      </c>
      <c r="D103" s="37" t="s">
        <v>215</v>
      </c>
      <c r="E103" s="22">
        <v>539000</v>
      </c>
      <c r="F103" s="22">
        <v>529000</v>
      </c>
      <c r="G103" s="22">
        <v>170300</v>
      </c>
      <c r="H103" s="48">
        <f t="shared" si="1"/>
        <v>32.19281663516068</v>
      </c>
    </row>
    <row r="104" spans="1:8" ht="15.75">
      <c r="A104" s="36" t="s">
        <v>277</v>
      </c>
      <c r="B104" s="37" t="s">
        <v>550</v>
      </c>
      <c r="C104" s="37" t="s">
        <v>555</v>
      </c>
      <c r="D104" s="37">
        <v>800</v>
      </c>
      <c r="E104" s="22">
        <v>0</v>
      </c>
      <c r="F104" s="22">
        <v>10000</v>
      </c>
      <c r="G104" s="22">
        <v>5000</v>
      </c>
      <c r="H104" s="48">
        <f t="shared" si="1"/>
        <v>50</v>
      </c>
    </row>
    <row r="105" spans="1:8" ht="15.75">
      <c r="A105" s="36" t="s">
        <v>225</v>
      </c>
      <c r="B105" s="37" t="s">
        <v>550</v>
      </c>
      <c r="C105" s="37" t="s">
        <v>555</v>
      </c>
      <c r="D105" s="37">
        <v>830</v>
      </c>
      <c r="E105" s="22">
        <v>0</v>
      </c>
      <c r="F105" s="22">
        <v>10000</v>
      </c>
      <c r="G105" s="22">
        <v>5000</v>
      </c>
      <c r="H105" s="48">
        <f t="shared" si="1"/>
        <v>50</v>
      </c>
    </row>
    <row r="106" spans="1:8" ht="15.75">
      <c r="A106" s="36" t="s">
        <v>809</v>
      </c>
      <c r="B106" s="37" t="s">
        <v>550</v>
      </c>
      <c r="C106" s="37">
        <v>7000054690</v>
      </c>
      <c r="D106" s="37"/>
      <c r="E106" s="22">
        <v>0</v>
      </c>
      <c r="F106" s="22">
        <v>857462</v>
      </c>
      <c r="G106" s="22">
        <v>0</v>
      </c>
      <c r="H106" s="48">
        <f t="shared" si="1"/>
        <v>0</v>
      </c>
    </row>
    <row r="107" spans="1:8" ht="31.5">
      <c r="A107" s="36" t="s">
        <v>251</v>
      </c>
      <c r="B107" s="37" t="s">
        <v>550</v>
      </c>
      <c r="C107" s="37">
        <v>7000054690</v>
      </c>
      <c r="D107" s="37">
        <v>200</v>
      </c>
      <c r="E107" s="22">
        <v>0</v>
      </c>
      <c r="F107" s="22">
        <v>857462</v>
      </c>
      <c r="G107" s="22">
        <v>0</v>
      </c>
      <c r="H107" s="48">
        <f t="shared" si="1"/>
        <v>0</v>
      </c>
    </row>
    <row r="108" spans="1:8" ht="31.5">
      <c r="A108" s="36" t="s">
        <v>250</v>
      </c>
      <c r="B108" s="37" t="s">
        <v>550</v>
      </c>
      <c r="C108" s="37">
        <v>7000054690</v>
      </c>
      <c r="D108" s="37">
        <v>240</v>
      </c>
      <c r="E108" s="22">
        <v>0</v>
      </c>
      <c r="F108" s="22">
        <v>857462</v>
      </c>
      <c r="G108" s="22">
        <v>0</v>
      </c>
      <c r="H108" s="48">
        <f t="shared" si="1"/>
        <v>0</v>
      </c>
    </row>
    <row r="109" spans="1:8" ht="94.5">
      <c r="A109" s="36" t="s">
        <v>883</v>
      </c>
      <c r="B109" s="37" t="s">
        <v>550</v>
      </c>
      <c r="C109" s="37" t="s">
        <v>879</v>
      </c>
      <c r="D109" s="37"/>
      <c r="E109" s="22">
        <v>0</v>
      </c>
      <c r="F109" s="22">
        <v>241580</v>
      </c>
      <c r="G109" s="22">
        <v>241580</v>
      </c>
      <c r="H109" s="48">
        <f t="shared" si="1"/>
        <v>100</v>
      </c>
    </row>
    <row r="110" spans="1:8" ht="31.5">
      <c r="A110" s="36" t="s">
        <v>251</v>
      </c>
      <c r="B110" s="37" t="s">
        <v>550</v>
      </c>
      <c r="C110" s="37" t="s">
        <v>879</v>
      </c>
      <c r="D110" s="37" t="s">
        <v>219</v>
      </c>
      <c r="E110" s="22">
        <v>0</v>
      </c>
      <c r="F110" s="22">
        <v>241580</v>
      </c>
      <c r="G110" s="22">
        <v>241580</v>
      </c>
      <c r="H110" s="48">
        <f t="shared" si="1"/>
        <v>100</v>
      </c>
    </row>
    <row r="111" spans="1:8" ht="31.5">
      <c r="A111" s="36" t="s">
        <v>250</v>
      </c>
      <c r="B111" s="37" t="s">
        <v>550</v>
      </c>
      <c r="C111" s="37" t="s">
        <v>879</v>
      </c>
      <c r="D111" s="37" t="s">
        <v>215</v>
      </c>
      <c r="E111" s="22">
        <v>0</v>
      </c>
      <c r="F111" s="22">
        <v>241580</v>
      </c>
      <c r="G111" s="22">
        <v>241580</v>
      </c>
      <c r="H111" s="48">
        <f t="shared" si="1"/>
        <v>100</v>
      </c>
    </row>
    <row r="112" spans="1:8" ht="15.75">
      <c r="A112" s="33" t="s">
        <v>651</v>
      </c>
      <c r="B112" s="34" t="s">
        <v>579</v>
      </c>
      <c r="C112" s="34"/>
      <c r="D112" s="34"/>
      <c r="E112" s="35">
        <v>2952081</v>
      </c>
      <c r="F112" s="35">
        <v>3244294</v>
      </c>
      <c r="G112" s="35">
        <v>2214060.75</v>
      </c>
      <c r="H112" s="47">
        <f t="shared" si="1"/>
        <v>68.24476295921393</v>
      </c>
    </row>
    <row r="113" spans="1:8" ht="15.75">
      <c r="A113" s="33" t="s">
        <v>690</v>
      </c>
      <c r="B113" s="34" t="s">
        <v>580</v>
      </c>
      <c r="C113" s="34"/>
      <c r="D113" s="34"/>
      <c r="E113" s="35">
        <v>2952081</v>
      </c>
      <c r="F113" s="35">
        <v>3244294</v>
      </c>
      <c r="G113" s="35">
        <v>2214060.75</v>
      </c>
      <c r="H113" s="47">
        <f t="shared" si="1"/>
        <v>68.24476295921393</v>
      </c>
    </row>
    <row r="114" spans="1:8" ht="63">
      <c r="A114" s="36" t="s">
        <v>707</v>
      </c>
      <c r="B114" s="37" t="s">
        <v>580</v>
      </c>
      <c r="C114" s="37" t="s">
        <v>581</v>
      </c>
      <c r="D114" s="37"/>
      <c r="E114" s="22">
        <v>2952081</v>
      </c>
      <c r="F114" s="22">
        <v>3244294</v>
      </c>
      <c r="G114" s="22">
        <v>2214060.75</v>
      </c>
      <c r="H114" s="48">
        <f t="shared" si="1"/>
        <v>68.24476295921393</v>
      </c>
    </row>
    <row r="115" spans="1:8" ht="15.75">
      <c r="A115" s="36" t="s">
        <v>292</v>
      </c>
      <c r="B115" s="37" t="s">
        <v>580</v>
      </c>
      <c r="C115" s="37" t="s">
        <v>581</v>
      </c>
      <c r="D115" s="37" t="s">
        <v>259</v>
      </c>
      <c r="E115" s="22">
        <v>2952081</v>
      </c>
      <c r="F115" s="22">
        <v>3244294</v>
      </c>
      <c r="G115" s="22">
        <v>2214060.75</v>
      </c>
      <c r="H115" s="48">
        <f t="shared" si="1"/>
        <v>68.24476295921393</v>
      </c>
    </row>
    <row r="116" spans="1:8" ht="15.75">
      <c r="A116" s="36" t="s">
        <v>448</v>
      </c>
      <c r="B116" s="37" t="s">
        <v>580</v>
      </c>
      <c r="C116" s="37" t="s">
        <v>581</v>
      </c>
      <c r="D116" s="37" t="s">
        <v>446</v>
      </c>
      <c r="E116" s="22">
        <v>2952081</v>
      </c>
      <c r="F116" s="22">
        <v>3244294</v>
      </c>
      <c r="G116" s="22">
        <v>2214060.75</v>
      </c>
      <c r="H116" s="48">
        <f t="shared" si="1"/>
        <v>68.24476295921393</v>
      </c>
    </row>
    <row r="117" spans="1:8" ht="31.5">
      <c r="A117" s="33" t="s">
        <v>684</v>
      </c>
      <c r="B117" s="34" t="s">
        <v>582</v>
      </c>
      <c r="C117" s="34"/>
      <c r="D117" s="34"/>
      <c r="E117" s="35">
        <v>6388806</v>
      </c>
      <c r="F117" s="35">
        <v>6348325.5</v>
      </c>
      <c r="G117" s="35">
        <v>4363759.88</v>
      </c>
      <c r="H117" s="47">
        <f t="shared" si="1"/>
        <v>68.73875449518144</v>
      </c>
    </row>
    <row r="118" spans="1:8" ht="47.25">
      <c r="A118" s="33" t="s">
        <v>691</v>
      </c>
      <c r="B118" s="34" t="s">
        <v>583</v>
      </c>
      <c r="C118" s="34"/>
      <c r="D118" s="34"/>
      <c r="E118" s="35">
        <v>6171318</v>
      </c>
      <c r="F118" s="35">
        <v>6130837.5</v>
      </c>
      <c r="G118" s="35">
        <v>4146759.88</v>
      </c>
      <c r="H118" s="47">
        <f t="shared" si="1"/>
        <v>67.63773921589016</v>
      </c>
    </row>
    <row r="119" spans="1:8" ht="15.75">
      <c r="A119" s="36" t="s">
        <v>489</v>
      </c>
      <c r="B119" s="37" t="s">
        <v>583</v>
      </c>
      <c r="C119" s="37" t="s">
        <v>584</v>
      </c>
      <c r="D119" s="37"/>
      <c r="E119" s="22">
        <v>4232188</v>
      </c>
      <c r="F119" s="22">
        <v>4232188</v>
      </c>
      <c r="G119" s="22">
        <v>3011452.26</v>
      </c>
      <c r="H119" s="48">
        <f t="shared" si="1"/>
        <v>71.1559188769497</v>
      </c>
    </row>
    <row r="120" spans="1:8" ht="63">
      <c r="A120" s="36" t="s">
        <v>242</v>
      </c>
      <c r="B120" s="37" t="s">
        <v>583</v>
      </c>
      <c r="C120" s="37" t="s">
        <v>584</v>
      </c>
      <c r="D120" s="37" t="s">
        <v>241</v>
      </c>
      <c r="E120" s="22">
        <v>3361367</v>
      </c>
      <c r="F120" s="22">
        <v>3361367</v>
      </c>
      <c r="G120" s="22">
        <v>2526441.18</v>
      </c>
      <c r="H120" s="48">
        <f t="shared" si="1"/>
        <v>75.16112284079662</v>
      </c>
    </row>
    <row r="121" spans="1:8" ht="15.75">
      <c r="A121" s="36" t="s">
        <v>327</v>
      </c>
      <c r="B121" s="37" t="s">
        <v>583</v>
      </c>
      <c r="C121" s="37" t="s">
        <v>584</v>
      </c>
      <c r="D121" s="37" t="s">
        <v>326</v>
      </c>
      <c r="E121" s="22">
        <v>3361367</v>
      </c>
      <c r="F121" s="22">
        <v>3361367</v>
      </c>
      <c r="G121" s="22">
        <v>2526441.18</v>
      </c>
      <c r="H121" s="48">
        <f t="shared" si="1"/>
        <v>75.16112284079662</v>
      </c>
    </row>
    <row r="122" spans="1:8" ht="31.5">
      <c r="A122" s="36" t="s">
        <v>251</v>
      </c>
      <c r="B122" s="37" t="s">
        <v>583</v>
      </c>
      <c r="C122" s="37" t="s">
        <v>584</v>
      </c>
      <c r="D122" s="37" t="s">
        <v>219</v>
      </c>
      <c r="E122" s="22">
        <v>870821</v>
      </c>
      <c r="F122" s="22">
        <v>870821</v>
      </c>
      <c r="G122" s="22">
        <v>485011.08</v>
      </c>
      <c r="H122" s="48">
        <f t="shared" si="1"/>
        <v>55.69584105114599</v>
      </c>
    </row>
    <row r="123" spans="1:8" ht="31.5">
      <c r="A123" s="36" t="s">
        <v>250</v>
      </c>
      <c r="B123" s="37" t="s">
        <v>583</v>
      </c>
      <c r="C123" s="37" t="s">
        <v>584</v>
      </c>
      <c r="D123" s="37" t="s">
        <v>215</v>
      </c>
      <c r="E123" s="22">
        <v>870821</v>
      </c>
      <c r="F123" s="22">
        <v>870821</v>
      </c>
      <c r="G123" s="22">
        <v>485011.08</v>
      </c>
      <c r="H123" s="48">
        <f t="shared" si="1"/>
        <v>55.69584105114599</v>
      </c>
    </row>
    <row r="124" spans="1:8" ht="47.25">
      <c r="A124" s="36" t="s">
        <v>706</v>
      </c>
      <c r="B124" s="37" t="s">
        <v>583</v>
      </c>
      <c r="C124" s="37" t="s">
        <v>575</v>
      </c>
      <c r="D124" s="37"/>
      <c r="E124" s="22">
        <v>1198600</v>
      </c>
      <c r="F124" s="22">
        <v>1180600</v>
      </c>
      <c r="G124" s="22">
        <v>663360.58</v>
      </c>
      <c r="H124" s="48">
        <f t="shared" si="1"/>
        <v>56.18842791800779</v>
      </c>
    </row>
    <row r="125" spans="1:8" ht="31.5">
      <c r="A125" s="36" t="s">
        <v>251</v>
      </c>
      <c r="B125" s="37" t="s">
        <v>583</v>
      </c>
      <c r="C125" s="37" t="s">
        <v>575</v>
      </c>
      <c r="D125" s="37" t="s">
        <v>219</v>
      </c>
      <c r="E125" s="22">
        <v>1198600</v>
      </c>
      <c r="F125" s="22">
        <v>1180600</v>
      </c>
      <c r="G125" s="22">
        <v>663360.58</v>
      </c>
      <c r="H125" s="48">
        <f t="shared" si="1"/>
        <v>56.18842791800779</v>
      </c>
    </row>
    <row r="126" spans="1:8" ht="31.5">
      <c r="A126" s="36" t="s">
        <v>250</v>
      </c>
      <c r="B126" s="37" t="s">
        <v>583</v>
      </c>
      <c r="C126" s="37" t="s">
        <v>575</v>
      </c>
      <c r="D126" s="37" t="s">
        <v>215</v>
      </c>
      <c r="E126" s="22">
        <v>1198600</v>
      </c>
      <c r="F126" s="22">
        <v>1180600</v>
      </c>
      <c r="G126" s="22">
        <v>663360.58</v>
      </c>
      <c r="H126" s="48">
        <f t="shared" si="1"/>
        <v>56.18842791800779</v>
      </c>
    </row>
    <row r="127" spans="1:8" ht="47.25">
      <c r="A127" s="36" t="s">
        <v>485</v>
      </c>
      <c r="B127" s="37" t="s">
        <v>583</v>
      </c>
      <c r="C127" s="37" t="s">
        <v>585</v>
      </c>
      <c r="D127" s="37"/>
      <c r="E127" s="22">
        <v>740530</v>
      </c>
      <c r="F127" s="22">
        <v>718049.5</v>
      </c>
      <c r="G127" s="22">
        <v>471947.04</v>
      </c>
      <c r="H127" s="48">
        <f t="shared" si="1"/>
        <v>65.72625424848843</v>
      </c>
    </row>
    <row r="128" spans="1:8" ht="31.5">
      <c r="A128" s="36" t="s">
        <v>251</v>
      </c>
      <c r="B128" s="37" t="s">
        <v>583</v>
      </c>
      <c r="C128" s="37" t="s">
        <v>585</v>
      </c>
      <c r="D128" s="37" t="s">
        <v>219</v>
      </c>
      <c r="E128" s="22">
        <v>740530</v>
      </c>
      <c r="F128" s="22">
        <v>718049.5</v>
      </c>
      <c r="G128" s="22">
        <v>471947.04</v>
      </c>
      <c r="H128" s="48">
        <f t="shared" si="1"/>
        <v>65.72625424848843</v>
      </c>
    </row>
    <row r="129" spans="1:8" ht="31.5">
      <c r="A129" s="36" t="s">
        <v>250</v>
      </c>
      <c r="B129" s="37" t="s">
        <v>583</v>
      </c>
      <c r="C129" s="37" t="s">
        <v>585</v>
      </c>
      <c r="D129" s="37" t="s">
        <v>215</v>
      </c>
      <c r="E129" s="22">
        <v>740530</v>
      </c>
      <c r="F129" s="22">
        <v>718049.5</v>
      </c>
      <c r="G129" s="22">
        <v>471947.04</v>
      </c>
      <c r="H129" s="48">
        <f t="shared" si="1"/>
        <v>65.72625424848843</v>
      </c>
    </row>
    <row r="130" spans="1:8" ht="15.75">
      <c r="A130" s="33" t="s">
        <v>685</v>
      </c>
      <c r="B130" s="34" t="s">
        <v>586</v>
      </c>
      <c r="C130" s="34"/>
      <c r="D130" s="34"/>
      <c r="E130" s="35">
        <v>217488</v>
      </c>
      <c r="F130" s="35">
        <v>217488</v>
      </c>
      <c r="G130" s="35">
        <v>217000</v>
      </c>
      <c r="H130" s="47">
        <f t="shared" si="1"/>
        <v>99.77561980431105</v>
      </c>
    </row>
    <row r="131" spans="1:8" ht="15.75">
      <c r="A131" s="36" t="s">
        <v>470</v>
      </c>
      <c r="B131" s="37" t="s">
        <v>586</v>
      </c>
      <c r="C131" s="37" t="s">
        <v>587</v>
      </c>
      <c r="D131" s="37"/>
      <c r="E131" s="22">
        <v>217488</v>
      </c>
      <c r="F131" s="22">
        <v>217488</v>
      </c>
      <c r="G131" s="22">
        <v>217000</v>
      </c>
      <c r="H131" s="48">
        <f t="shared" si="1"/>
        <v>99.77561980431105</v>
      </c>
    </row>
    <row r="132" spans="1:8" ht="15.75">
      <c r="A132" s="36" t="s">
        <v>277</v>
      </c>
      <c r="B132" s="37" t="s">
        <v>586</v>
      </c>
      <c r="C132" s="37" t="s">
        <v>587</v>
      </c>
      <c r="D132" s="37" t="s">
        <v>222</v>
      </c>
      <c r="E132" s="22">
        <v>217488</v>
      </c>
      <c r="F132" s="22">
        <v>217488</v>
      </c>
      <c r="G132" s="22">
        <v>217000</v>
      </c>
      <c r="H132" s="48">
        <f t="shared" si="1"/>
        <v>99.77561980431105</v>
      </c>
    </row>
    <row r="133" spans="1:8" ht="47.25">
      <c r="A133" s="36" t="s">
        <v>468</v>
      </c>
      <c r="B133" s="37" t="s">
        <v>586</v>
      </c>
      <c r="C133" s="37" t="s">
        <v>587</v>
      </c>
      <c r="D133" s="37" t="s">
        <v>220</v>
      </c>
      <c r="E133" s="22">
        <v>217488</v>
      </c>
      <c r="F133" s="22">
        <v>217488</v>
      </c>
      <c r="G133" s="22">
        <v>217000</v>
      </c>
      <c r="H133" s="48">
        <f t="shared" si="1"/>
        <v>99.77561980431105</v>
      </c>
    </row>
    <row r="134" spans="1:8" ht="15.75">
      <c r="A134" s="33" t="s">
        <v>652</v>
      </c>
      <c r="B134" s="34" t="s">
        <v>518</v>
      </c>
      <c r="C134" s="34"/>
      <c r="D134" s="34"/>
      <c r="E134" s="35">
        <v>194941957.28</v>
      </c>
      <c r="F134" s="35">
        <v>248428306.45</v>
      </c>
      <c r="G134" s="35">
        <v>188152039.29</v>
      </c>
      <c r="H134" s="47">
        <f t="shared" si="1"/>
        <v>75.73695686238898</v>
      </c>
    </row>
    <row r="135" spans="1:8" ht="15.75">
      <c r="A135" s="33" t="s">
        <v>656</v>
      </c>
      <c r="B135" s="34" t="s">
        <v>588</v>
      </c>
      <c r="C135" s="34"/>
      <c r="D135" s="34"/>
      <c r="E135" s="35">
        <v>267088.02</v>
      </c>
      <c r="F135" s="35">
        <v>267088.02</v>
      </c>
      <c r="G135" s="35">
        <v>72379.2</v>
      </c>
      <c r="H135" s="47">
        <f t="shared" si="1"/>
        <v>27.099380945652296</v>
      </c>
    </row>
    <row r="136" spans="1:8" ht="110.25">
      <c r="A136" s="36" t="s">
        <v>708</v>
      </c>
      <c r="B136" s="37" t="s">
        <v>588</v>
      </c>
      <c r="C136" s="37" t="s">
        <v>589</v>
      </c>
      <c r="D136" s="37"/>
      <c r="E136" s="22">
        <v>267088.02</v>
      </c>
      <c r="F136" s="22">
        <v>267088.02</v>
      </c>
      <c r="G136" s="22">
        <v>72379.2</v>
      </c>
      <c r="H136" s="48">
        <f t="shared" si="1"/>
        <v>27.099380945652296</v>
      </c>
    </row>
    <row r="137" spans="1:8" ht="31.5">
      <c r="A137" s="36" t="s">
        <v>251</v>
      </c>
      <c r="B137" s="37" t="s">
        <v>588</v>
      </c>
      <c r="C137" s="37" t="s">
        <v>589</v>
      </c>
      <c r="D137" s="37" t="s">
        <v>219</v>
      </c>
      <c r="E137" s="22">
        <v>267088.02</v>
      </c>
      <c r="F137" s="22">
        <v>267088.02</v>
      </c>
      <c r="G137" s="22">
        <v>72379.2</v>
      </c>
      <c r="H137" s="48">
        <f t="shared" si="1"/>
        <v>27.099380945652296</v>
      </c>
    </row>
    <row r="138" spans="1:8" ht="31.5">
      <c r="A138" s="36" t="s">
        <v>250</v>
      </c>
      <c r="B138" s="37" t="s">
        <v>588</v>
      </c>
      <c r="C138" s="37" t="s">
        <v>589</v>
      </c>
      <c r="D138" s="37" t="s">
        <v>215</v>
      </c>
      <c r="E138" s="22">
        <v>267088.02</v>
      </c>
      <c r="F138" s="22">
        <v>267088.02</v>
      </c>
      <c r="G138" s="22">
        <v>72379.2</v>
      </c>
      <c r="H138" s="48">
        <f t="shared" si="1"/>
        <v>27.099380945652296</v>
      </c>
    </row>
    <row r="139" spans="1:8" ht="15.75">
      <c r="A139" s="33" t="s">
        <v>653</v>
      </c>
      <c r="B139" s="34" t="s">
        <v>590</v>
      </c>
      <c r="C139" s="34"/>
      <c r="D139" s="34"/>
      <c r="E139" s="35">
        <v>534000</v>
      </c>
      <c r="F139" s="35">
        <v>534000</v>
      </c>
      <c r="G139" s="35">
        <v>356000</v>
      </c>
      <c r="H139" s="47">
        <f t="shared" si="1"/>
        <v>66.66666666666666</v>
      </c>
    </row>
    <row r="140" spans="1:8" ht="78.75">
      <c r="A140" s="36" t="s">
        <v>709</v>
      </c>
      <c r="B140" s="37" t="s">
        <v>590</v>
      </c>
      <c r="C140" s="37" t="s">
        <v>591</v>
      </c>
      <c r="D140" s="37"/>
      <c r="E140" s="22">
        <v>534000</v>
      </c>
      <c r="F140" s="22">
        <v>534000</v>
      </c>
      <c r="G140" s="22">
        <v>356000</v>
      </c>
      <c r="H140" s="48">
        <f t="shared" si="1"/>
        <v>66.66666666666666</v>
      </c>
    </row>
    <row r="141" spans="1:8" ht="15.75">
      <c r="A141" s="36" t="s">
        <v>277</v>
      </c>
      <c r="B141" s="37" t="s">
        <v>590</v>
      </c>
      <c r="C141" s="37" t="s">
        <v>591</v>
      </c>
      <c r="D141" s="37" t="s">
        <v>222</v>
      </c>
      <c r="E141" s="22">
        <v>534000</v>
      </c>
      <c r="F141" s="22">
        <v>534000</v>
      </c>
      <c r="G141" s="22">
        <v>356000</v>
      </c>
      <c r="H141" s="48">
        <f t="shared" si="1"/>
        <v>66.66666666666666</v>
      </c>
    </row>
    <row r="142" spans="1:8" ht="47.25">
      <c r="A142" s="36" t="s">
        <v>468</v>
      </c>
      <c r="B142" s="37" t="s">
        <v>590</v>
      </c>
      <c r="C142" s="37" t="s">
        <v>591</v>
      </c>
      <c r="D142" s="37" t="s">
        <v>220</v>
      </c>
      <c r="E142" s="22">
        <v>534000</v>
      </c>
      <c r="F142" s="22">
        <v>534000</v>
      </c>
      <c r="G142" s="22">
        <v>356000</v>
      </c>
      <c r="H142" s="48">
        <f t="shared" si="1"/>
        <v>66.66666666666666</v>
      </c>
    </row>
    <row r="143" spans="1:8" ht="15.75">
      <c r="A143" s="33" t="s">
        <v>686</v>
      </c>
      <c r="B143" s="34" t="s">
        <v>592</v>
      </c>
      <c r="C143" s="34"/>
      <c r="D143" s="34"/>
      <c r="E143" s="35">
        <v>192452463.26</v>
      </c>
      <c r="F143" s="35">
        <v>245129333.13</v>
      </c>
      <c r="G143" s="35">
        <v>185949243.85</v>
      </c>
      <c r="H143" s="47">
        <f t="shared" si="1"/>
        <v>75.85760605459042</v>
      </c>
    </row>
    <row r="144" spans="1:8" ht="31.5">
      <c r="A144" s="36" t="s">
        <v>304</v>
      </c>
      <c r="B144" s="37" t="s">
        <v>592</v>
      </c>
      <c r="C144" s="37" t="s">
        <v>593</v>
      </c>
      <c r="D144" s="37"/>
      <c r="E144" s="22">
        <v>750000</v>
      </c>
      <c r="F144" s="22">
        <v>1195000</v>
      </c>
      <c r="G144" s="22">
        <v>764840</v>
      </c>
      <c r="H144" s="48">
        <f t="shared" si="1"/>
        <v>64.00334728033474</v>
      </c>
    </row>
    <row r="145" spans="1:8" ht="31.5">
      <c r="A145" s="36" t="s">
        <v>381</v>
      </c>
      <c r="B145" s="37" t="s">
        <v>592</v>
      </c>
      <c r="C145" s="37" t="s">
        <v>593</v>
      </c>
      <c r="D145" s="37" t="s">
        <v>299</v>
      </c>
      <c r="E145" s="22">
        <v>750000</v>
      </c>
      <c r="F145" s="22">
        <v>1195000</v>
      </c>
      <c r="G145" s="22">
        <v>764840</v>
      </c>
      <c r="H145" s="48">
        <f aca="true" t="shared" si="2" ref="H145:H203">G145/F145*100</f>
        <v>64.00334728033474</v>
      </c>
    </row>
    <row r="146" spans="1:8" ht="15.75">
      <c r="A146" s="36" t="s">
        <v>380</v>
      </c>
      <c r="B146" s="37" t="s">
        <v>592</v>
      </c>
      <c r="C146" s="37" t="s">
        <v>593</v>
      </c>
      <c r="D146" s="37" t="s">
        <v>298</v>
      </c>
      <c r="E146" s="22">
        <v>750000</v>
      </c>
      <c r="F146" s="22">
        <v>1195000</v>
      </c>
      <c r="G146" s="22">
        <v>764840</v>
      </c>
      <c r="H146" s="48">
        <f t="shared" si="2"/>
        <v>64.00334728033474</v>
      </c>
    </row>
    <row r="147" spans="1:8" ht="15.75">
      <c r="A147" s="36" t="s">
        <v>811</v>
      </c>
      <c r="B147" s="37" t="s">
        <v>592</v>
      </c>
      <c r="C147" s="74" t="s">
        <v>810</v>
      </c>
      <c r="D147" s="37"/>
      <c r="E147" s="22">
        <v>285031</v>
      </c>
      <c r="F147" s="22">
        <v>285031</v>
      </c>
      <c r="G147" s="22">
        <v>219493.96</v>
      </c>
      <c r="H147" s="48">
        <f t="shared" si="2"/>
        <v>77.00704835614371</v>
      </c>
    </row>
    <row r="148" spans="1:8" ht="31.5">
      <c r="A148" s="36" t="s">
        <v>251</v>
      </c>
      <c r="B148" s="37" t="s">
        <v>592</v>
      </c>
      <c r="C148" s="74" t="s">
        <v>810</v>
      </c>
      <c r="D148" s="37">
        <v>200</v>
      </c>
      <c r="E148" s="22">
        <v>285031</v>
      </c>
      <c r="F148" s="22">
        <v>285031</v>
      </c>
      <c r="G148" s="22">
        <v>219493.96</v>
      </c>
      <c r="H148" s="48">
        <f t="shared" si="2"/>
        <v>77.00704835614371</v>
      </c>
    </row>
    <row r="149" spans="1:8" ht="31.5">
      <c r="A149" s="36" t="s">
        <v>250</v>
      </c>
      <c r="B149" s="37" t="s">
        <v>592</v>
      </c>
      <c r="C149" s="74" t="s">
        <v>810</v>
      </c>
      <c r="D149" s="37">
        <v>240</v>
      </c>
      <c r="E149" s="22">
        <v>285031</v>
      </c>
      <c r="F149" s="22">
        <v>285031</v>
      </c>
      <c r="G149" s="22">
        <v>219493.96</v>
      </c>
      <c r="H149" s="48">
        <f t="shared" si="2"/>
        <v>77.00704835614371</v>
      </c>
    </row>
    <row r="150" spans="1:8" ht="47.25">
      <c r="A150" s="36" t="s">
        <v>300</v>
      </c>
      <c r="B150" s="37" t="s">
        <v>592</v>
      </c>
      <c r="C150" s="37" t="s">
        <v>594</v>
      </c>
      <c r="D150" s="37"/>
      <c r="E150" s="22">
        <v>89166836.26</v>
      </c>
      <c r="F150" s="22">
        <v>76926543.41</v>
      </c>
      <c r="G150" s="22">
        <v>74319744.17</v>
      </c>
      <c r="H150" s="48">
        <f t="shared" si="2"/>
        <v>96.61131369687783</v>
      </c>
    </row>
    <row r="151" spans="1:8" ht="31.5">
      <c r="A151" s="36" t="s">
        <v>381</v>
      </c>
      <c r="B151" s="37" t="s">
        <v>592</v>
      </c>
      <c r="C151" s="37" t="s">
        <v>594</v>
      </c>
      <c r="D151" s="37" t="s">
        <v>299</v>
      </c>
      <c r="E151" s="22">
        <v>89166836.26</v>
      </c>
      <c r="F151" s="22">
        <v>76926543.41</v>
      </c>
      <c r="G151" s="22">
        <v>74319744.17</v>
      </c>
      <c r="H151" s="48">
        <f t="shared" si="2"/>
        <v>96.61131369687783</v>
      </c>
    </row>
    <row r="152" spans="1:8" ht="15.75">
      <c r="A152" s="36" t="s">
        <v>380</v>
      </c>
      <c r="B152" s="37" t="s">
        <v>592</v>
      </c>
      <c r="C152" s="37" t="s">
        <v>594</v>
      </c>
      <c r="D152" s="37" t="s">
        <v>298</v>
      </c>
      <c r="E152" s="22">
        <v>89166836.26</v>
      </c>
      <c r="F152" s="22">
        <v>76926543.41</v>
      </c>
      <c r="G152" s="22">
        <v>74319744.17</v>
      </c>
      <c r="H152" s="48">
        <f t="shared" si="2"/>
        <v>96.61131369687783</v>
      </c>
    </row>
    <row r="153" spans="1:8" ht="31.5">
      <c r="A153" s="36" t="s">
        <v>1020</v>
      </c>
      <c r="B153" s="37" t="s">
        <v>592</v>
      </c>
      <c r="C153" s="37" t="s">
        <v>1021</v>
      </c>
      <c r="D153" s="37"/>
      <c r="E153" s="22">
        <v>0</v>
      </c>
      <c r="F153" s="22">
        <v>151581.7</v>
      </c>
      <c r="G153" s="22">
        <v>42680</v>
      </c>
      <c r="H153" s="48">
        <f t="shared" si="2"/>
        <v>28.156433131440007</v>
      </c>
    </row>
    <row r="154" spans="1:8" ht="31.5">
      <c r="A154" s="36" t="s">
        <v>251</v>
      </c>
      <c r="B154" s="37" t="s">
        <v>592</v>
      </c>
      <c r="C154" s="37" t="s">
        <v>1021</v>
      </c>
      <c r="D154" s="37">
        <v>200</v>
      </c>
      <c r="E154" s="22">
        <v>0</v>
      </c>
      <c r="F154" s="22">
        <v>151581.7</v>
      </c>
      <c r="G154" s="22">
        <v>42680</v>
      </c>
      <c r="H154" s="48">
        <f t="shared" si="2"/>
        <v>28.156433131440007</v>
      </c>
    </row>
    <row r="155" spans="1:8" ht="31.5">
      <c r="A155" s="36" t="s">
        <v>250</v>
      </c>
      <c r="B155" s="37" t="s">
        <v>592</v>
      </c>
      <c r="C155" s="37" t="s">
        <v>1021</v>
      </c>
      <c r="D155" s="37">
        <v>240</v>
      </c>
      <c r="E155" s="22">
        <v>0</v>
      </c>
      <c r="F155" s="22">
        <v>151581.7</v>
      </c>
      <c r="G155" s="22">
        <v>42680</v>
      </c>
      <c r="H155" s="48">
        <f t="shared" si="2"/>
        <v>28.156433131440007</v>
      </c>
    </row>
    <row r="156" spans="1:8" ht="47.25">
      <c r="A156" s="36" t="s">
        <v>296</v>
      </c>
      <c r="B156" s="37" t="s">
        <v>592</v>
      </c>
      <c r="C156" s="37" t="s">
        <v>595</v>
      </c>
      <c r="D156" s="37"/>
      <c r="E156" s="22">
        <v>15341575.19</v>
      </c>
      <c r="F156" s="22">
        <v>12041561.53</v>
      </c>
      <c r="G156" s="22">
        <v>5939553.59</v>
      </c>
      <c r="H156" s="48">
        <f t="shared" si="2"/>
        <v>49.3254431761393</v>
      </c>
    </row>
    <row r="157" spans="1:8" ht="15.75">
      <c r="A157" s="36" t="s">
        <v>292</v>
      </c>
      <c r="B157" s="37" t="s">
        <v>592</v>
      </c>
      <c r="C157" s="37" t="s">
        <v>595</v>
      </c>
      <c r="D157" s="37" t="s">
        <v>259</v>
      </c>
      <c r="E157" s="22">
        <v>15341575.19</v>
      </c>
      <c r="F157" s="22">
        <v>12041561.53</v>
      </c>
      <c r="G157" s="22">
        <v>5939553.59</v>
      </c>
      <c r="H157" s="48">
        <f t="shared" si="2"/>
        <v>49.3254431761393</v>
      </c>
    </row>
    <row r="158" spans="1:8" ht="15.75">
      <c r="A158" s="36" t="s">
        <v>56</v>
      </c>
      <c r="B158" s="37" t="s">
        <v>592</v>
      </c>
      <c r="C158" s="37" t="s">
        <v>595</v>
      </c>
      <c r="D158" s="37" t="s">
        <v>288</v>
      </c>
      <c r="E158" s="22">
        <v>15341575.19</v>
      </c>
      <c r="F158" s="22">
        <v>12041561.53</v>
      </c>
      <c r="G158" s="22">
        <v>5939553.59</v>
      </c>
      <c r="H158" s="48">
        <f t="shared" si="2"/>
        <v>49.3254431761393</v>
      </c>
    </row>
    <row r="159" spans="1:8" ht="31.5">
      <c r="A159" s="36" t="s">
        <v>950</v>
      </c>
      <c r="B159" s="37" t="s">
        <v>592</v>
      </c>
      <c r="C159" s="37" t="s">
        <v>596</v>
      </c>
      <c r="D159" s="37"/>
      <c r="E159" s="22">
        <v>46240116.32</v>
      </c>
      <c r="F159" s="22">
        <v>113655711</v>
      </c>
      <c r="G159" s="22">
        <v>82838241.33</v>
      </c>
      <c r="H159" s="48">
        <f t="shared" si="2"/>
        <v>72.885243162132</v>
      </c>
    </row>
    <row r="160" spans="1:8" ht="31.5">
      <c r="A160" s="36" t="s">
        <v>251</v>
      </c>
      <c r="B160" s="37" t="s">
        <v>592</v>
      </c>
      <c r="C160" s="37" t="s">
        <v>596</v>
      </c>
      <c r="D160" s="37">
        <v>200</v>
      </c>
      <c r="E160" s="22">
        <v>0</v>
      </c>
      <c r="F160" s="22">
        <v>18361523.84</v>
      </c>
      <c r="G160" s="22">
        <v>0</v>
      </c>
      <c r="H160" s="48">
        <f t="shared" si="2"/>
        <v>0</v>
      </c>
    </row>
    <row r="161" spans="1:8" ht="31.5">
      <c r="A161" s="36" t="s">
        <v>250</v>
      </c>
      <c r="B161" s="37" t="s">
        <v>592</v>
      </c>
      <c r="C161" s="37" t="s">
        <v>596</v>
      </c>
      <c r="D161" s="37">
        <v>240</v>
      </c>
      <c r="E161" s="22">
        <v>0</v>
      </c>
      <c r="F161" s="22">
        <v>18361523.84</v>
      </c>
      <c r="G161" s="22">
        <v>0</v>
      </c>
      <c r="H161" s="48">
        <f t="shared" si="2"/>
        <v>0</v>
      </c>
    </row>
    <row r="162" spans="1:8" ht="15.75">
      <c r="A162" s="36" t="s">
        <v>292</v>
      </c>
      <c r="B162" s="37" t="s">
        <v>592</v>
      </c>
      <c r="C162" s="37" t="s">
        <v>596</v>
      </c>
      <c r="D162" s="37" t="s">
        <v>259</v>
      </c>
      <c r="E162" s="22">
        <v>46240116.32</v>
      </c>
      <c r="F162" s="22">
        <v>95294187.16</v>
      </c>
      <c r="G162" s="22">
        <v>82838241.33</v>
      </c>
      <c r="H162" s="48">
        <f t="shared" si="2"/>
        <v>86.92895526871295</v>
      </c>
    </row>
    <row r="163" spans="1:8" ht="15.75">
      <c r="A163" s="36" t="s">
        <v>56</v>
      </c>
      <c r="B163" s="37" t="s">
        <v>592</v>
      </c>
      <c r="C163" s="37" t="s">
        <v>596</v>
      </c>
      <c r="D163" s="37" t="s">
        <v>288</v>
      </c>
      <c r="E163" s="22">
        <v>46240116.32</v>
      </c>
      <c r="F163" s="22">
        <v>95294187.16</v>
      </c>
      <c r="G163" s="22">
        <v>82838241.33</v>
      </c>
      <c r="H163" s="48">
        <f t="shared" si="2"/>
        <v>86.92895526871295</v>
      </c>
    </row>
    <row r="164" spans="1:8" ht="47.25">
      <c r="A164" s="36" t="s">
        <v>711</v>
      </c>
      <c r="B164" s="37" t="s">
        <v>592</v>
      </c>
      <c r="C164" s="37" t="s">
        <v>597</v>
      </c>
      <c r="D164" s="37"/>
      <c r="E164" s="22">
        <v>40668904.49</v>
      </c>
      <c r="F164" s="22">
        <v>40668904.49</v>
      </c>
      <c r="G164" s="22">
        <v>21634690.8</v>
      </c>
      <c r="H164" s="48">
        <f t="shared" si="2"/>
        <v>53.19713198893694</v>
      </c>
    </row>
    <row r="165" spans="1:8" ht="15.75">
      <c r="A165" s="36" t="s">
        <v>292</v>
      </c>
      <c r="B165" s="37" t="s">
        <v>592</v>
      </c>
      <c r="C165" s="37" t="s">
        <v>597</v>
      </c>
      <c r="D165" s="37" t="s">
        <v>259</v>
      </c>
      <c r="E165" s="22">
        <v>40668904.49</v>
      </c>
      <c r="F165" s="22">
        <v>40668904.49</v>
      </c>
      <c r="G165" s="22">
        <v>21634690.8</v>
      </c>
      <c r="H165" s="48">
        <f t="shared" si="2"/>
        <v>53.19713198893694</v>
      </c>
    </row>
    <row r="166" spans="1:8" ht="15.75">
      <c r="A166" s="36" t="s">
        <v>56</v>
      </c>
      <c r="B166" s="37" t="s">
        <v>592</v>
      </c>
      <c r="C166" s="37" t="s">
        <v>597</v>
      </c>
      <c r="D166" s="37" t="s">
        <v>288</v>
      </c>
      <c r="E166" s="22">
        <v>40668904.49</v>
      </c>
      <c r="F166" s="22">
        <v>40668904.49</v>
      </c>
      <c r="G166" s="22">
        <v>21634690.8</v>
      </c>
      <c r="H166" s="48">
        <f t="shared" si="2"/>
        <v>53.19713198893694</v>
      </c>
    </row>
    <row r="167" spans="1:8" ht="31.5">
      <c r="A167" s="36" t="s">
        <v>226</v>
      </c>
      <c r="B167" s="37" t="s">
        <v>592</v>
      </c>
      <c r="C167" s="37" t="s">
        <v>600</v>
      </c>
      <c r="D167" s="37"/>
      <c r="E167" s="22">
        <v>0</v>
      </c>
      <c r="F167" s="22">
        <v>205000</v>
      </c>
      <c r="G167" s="22">
        <v>190000</v>
      </c>
      <c r="H167" s="48">
        <f t="shared" si="2"/>
        <v>92.6829268292683</v>
      </c>
    </row>
    <row r="168" spans="1:8" ht="15.75">
      <c r="A168" s="36" t="s">
        <v>277</v>
      </c>
      <c r="B168" s="37" t="s">
        <v>592</v>
      </c>
      <c r="C168" s="37" t="s">
        <v>600</v>
      </c>
      <c r="D168" s="37">
        <v>800</v>
      </c>
      <c r="E168" s="22">
        <v>0</v>
      </c>
      <c r="F168" s="22">
        <v>205000</v>
      </c>
      <c r="G168" s="22">
        <v>190000</v>
      </c>
      <c r="H168" s="48">
        <f t="shared" si="2"/>
        <v>92.6829268292683</v>
      </c>
    </row>
    <row r="169" spans="1:8" ht="15.75">
      <c r="A169" s="36" t="s">
        <v>225</v>
      </c>
      <c r="B169" s="37" t="s">
        <v>592</v>
      </c>
      <c r="C169" s="37" t="s">
        <v>600</v>
      </c>
      <c r="D169" s="37">
        <v>830</v>
      </c>
      <c r="E169" s="22">
        <v>0</v>
      </c>
      <c r="F169" s="22">
        <v>205000</v>
      </c>
      <c r="G169" s="22">
        <v>190000</v>
      </c>
      <c r="H169" s="48">
        <f t="shared" si="2"/>
        <v>92.6829268292683</v>
      </c>
    </row>
    <row r="170" spans="1:8" ht="15.75">
      <c r="A170" s="33" t="s">
        <v>657</v>
      </c>
      <c r="B170" s="34" t="s">
        <v>519</v>
      </c>
      <c r="C170" s="34"/>
      <c r="D170" s="34"/>
      <c r="E170" s="35">
        <v>1688406</v>
      </c>
      <c r="F170" s="35">
        <v>2497885.3</v>
      </c>
      <c r="G170" s="35">
        <v>1774416.24</v>
      </c>
      <c r="H170" s="47">
        <f t="shared" si="2"/>
        <v>71.03673815607146</v>
      </c>
    </row>
    <row r="171" spans="1:8" ht="63">
      <c r="A171" s="36" t="s">
        <v>712</v>
      </c>
      <c r="B171" s="37" t="s">
        <v>519</v>
      </c>
      <c r="C171" s="37" t="s">
        <v>598</v>
      </c>
      <c r="D171" s="37"/>
      <c r="E171" s="22">
        <v>433852</v>
      </c>
      <c r="F171" s="22">
        <v>433852</v>
      </c>
      <c r="G171" s="22">
        <v>258716.94</v>
      </c>
      <c r="H171" s="48">
        <f t="shared" si="2"/>
        <v>59.632533675078136</v>
      </c>
    </row>
    <row r="172" spans="1:8" ht="63">
      <c r="A172" s="36" t="s">
        <v>242</v>
      </c>
      <c r="B172" s="37" t="s">
        <v>519</v>
      </c>
      <c r="C172" s="37" t="s">
        <v>598</v>
      </c>
      <c r="D172" s="37" t="s">
        <v>241</v>
      </c>
      <c r="E172" s="22">
        <v>433852</v>
      </c>
      <c r="F172" s="22">
        <v>433852</v>
      </c>
      <c r="G172" s="22">
        <v>258716.94</v>
      </c>
      <c r="H172" s="48">
        <f t="shared" si="2"/>
        <v>59.632533675078136</v>
      </c>
    </row>
    <row r="173" spans="1:8" ht="31.5">
      <c r="A173" s="36" t="s">
        <v>252</v>
      </c>
      <c r="B173" s="37" t="s">
        <v>519</v>
      </c>
      <c r="C173" s="37" t="s">
        <v>598</v>
      </c>
      <c r="D173" s="37" t="s">
        <v>240</v>
      </c>
      <c r="E173" s="22">
        <v>433852</v>
      </c>
      <c r="F173" s="22">
        <v>433852</v>
      </c>
      <c r="G173" s="22">
        <v>258716.94</v>
      </c>
      <c r="H173" s="48">
        <f t="shared" si="2"/>
        <v>59.632533675078136</v>
      </c>
    </row>
    <row r="174" spans="1:8" ht="31.5">
      <c r="A174" s="36" t="s">
        <v>407</v>
      </c>
      <c r="B174" s="37" t="s">
        <v>519</v>
      </c>
      <c r="C174" s="37" t="s">
        <v>628</v>
      </c>
      <c r="D174" s="37"/>
      <c r="E174" s="22">
        <v>260589</v>
      </c>
      <c r="F174" s="22">
        <v>260589</v>
      </c>
      <c r="G174" s="22">
        <v>260589</v>
      </c>
      <c r="H174" s="48">
        <f t="shared" si="2"/>
        <v>100</v>
      </c>
    </row>
    <row r="175" spans="1:8" ht="31.5">
      <c r="A175" s="36" t="s">
        <v>320</v>
      </c>
      <c r="B175" s="37" t="s">
        <v>519</v>
      </c>
      <c r="C175" s="37" t="s">
        <v>628</v>
      </c>
      <c r="D175" s="37" t="s">
        <v>303</v>
      </c>
      <c r="E175" s="22">
        <v>260589</v>
      </c>
      <c r="F175" s="22">
        <v>260589</v>
      </c>
      <c r="G175" s="22">
        <v>260589</v>
      </c>
      <c r="H175" s="48">
        <f t="shared" si="2"/>
        <v>100</v>
      </c>
    </row>
    <row r="176" spans="1:8" ht="15.75">
      <c r="A176" s="36" t="s">
        <v>319</v>
      </c>
      <c r="B176" s="37" t="s">
        <v>519</v>
      </c>
      <c r="C176" s="37" t="s">
        <v>628</v>
      </c>
      <c r="D176" s="37" t="s">
        <v>301</v>
      </c>
      <c r="E176" s="22">
        <v>260589</v>
      </c>
      <c r="F176" s="22">
        <v>260589</v>
      </c>
      <c r="G176" s="22">
        <v>260589</v>
      </c>
      <c r="H176" s="48">
        <f t="shared" si="2"/>
        <v>100</v>
      </c>
    </row>
    <row r="177" spans="1:8" ht="15.75">
      <c r="A177" s="36" t="s">
        <v>699</v>
      </c>
      <c r="B177" s="37" t="s">
        <v>519</v>
      </c>
      <c r="C177" s="37" t="s">
        <v>520</v>
      </c>
      <c r="D177" s="37"/>
      <c r="E177" s="22">
        <v>20000</v>
      </c>
      <c r="F177" s="22">
        <v>10000</v>
      </c>
      <c r="G177" s="22">
        <v>10000</v>
      </c>
      <c r="H177" s="48">
        <f t="shared" si="2"/>
        <v>100</v>
      </c>
    </row>
    <row r="178" spans="1:8" ht="31.5">
      <c r="A178" s="36" t="s">
        <v>251</v>
      </c>
      <c r="B178" s="37" t="s">
        <v>519</v>
      </c>
      <c r="C178" s="37" t="s">
        <v>520</v>
      </c>
      <c r="D178" s="37" t="s">
        <v>219</v>
      </c>
      <c r="E178" s="22">
        <v>20000</v>
      </c>
      <c r="F178" s="22">
        <v>10000</v>
      </c>
      <c r="G178" s="22">
        <v>10000</v>
      </c>
      <c r="H178" s="48">
        <f t="shared" si="2"/>
        <v>100</v>
      </c>
    </row>
    <row r="179" spans="1:8" ht="31.5">
      <c r="A179" s="36" t="s">
        <v>250</v>
      </c>
      <c r="B179" s="37" t="s">
        <v>519</v>
      </c>
      <c r="C179" s="37" t="s">
        <v>520</v>
      </c>
      <c r="D179" s="37" t="s">
        <v>215</v>
      </c>
      <c r="E179" s="22">
        <v>20000</v>
      </c>
      <c r="F179" s="22">
        <v>10000</v>
      </c>
      <c r="G179" s="22">
        <v>10000</v>
      </c>
      <c r="H179" s="48">
        <f t="shared" si="2"/>
        <v>100</v>
      </c>
    </row>
    <row r="180" spans="1:8" ht="63">
      <c r="A180" s="36" t="s">
        <v>703</v>
      </c>
      <c r="B180" s="37" t="s">
        <v>519</v>
      </c>
      <c r="C180" s="37" t="s">
        <v>556</v>
      </c>
      <c r="D180" s="37"/>
      <c r="E180" s="22">
        <v>473965</v>
      </c>
      <c r="F180" s="22">
        <v>773965</v>
      </c>
      <c r="G180" s="22">
        <v>473965</v>
      </c>
      <c r="H180" s="48">
        <f t="shared" si="2"/>
        <v>61.238557299102666</v>
      </c>
    </row>
    <row r="181" spans="1:8" ht="31.5">
      <c r="A181" s="36" t="s">
        <v>251</v>
      </c>
      <c r="B181" s="37" t="s">
        <v>519</v>
      </c>
      <c r="C181" s="37" t="s">
        <v>556</v>
      </c>
      <c r="D181" s="37" t="s">
        <v>219</v>
      </c>
      <c r="E181" s="22">
        <v>473965</v>
      </c>
      <c r="F181" s="22">
        <v>773965</v>
      </c>
      <c r="G181" s="22">
        <v>473965</v>
      </c>
      <c r="H181" s="48">
        <f t="shared" si="2"/>
        <v>61.238557299102666</v>
      </c>
    </row>
    <row r="182" spans="1:8" ht="31.5">
      <c r="A182" s="36" t="s">
        <v>250</v>
      </c>
      <c r="B182" s="37" t="s">
        <v>519</v>
      </c>
      <c r="C182" s="37" t="s">
        <v>556</v>
      </c>
      <c r="D182" s="37" t="s">
        <v>215</v>
      </c>
      <c r="E182" s="22">
        <v>473965</v>
      </c>
      <c r="F182" s="22">
        <v>773965</v>
      </c>
      <c r="G182" s="22">
        <v>473965</v>
      </c>
      <c r="H182" s="48">
        <f t="shared" si="2"/>
        <v>61.238557299102666</v>
      </c>
    </row>
    <row r="183" spans="1:8" ht="15.75">
      <c r="A183" s="36" t="s">
        <v>229</v>
      </c>
      <c r="B183" s="37" t="s">
        <v>519</v>
      </c>
      <c r="C183" s="37" t="s">
        <v>599</v>
      </c>
      <c r="D183" s="37"/>
      <c r="E183" s="22">
        <v>500000</v>
      </c>
      <c r="F183" s="22">
        <v>470000</v>
      </c>
      <c r="G183" s="22">
        <v>248666</v>
      </c>
      <c r="H183" s="48">
        <f t="shared" si="2"/>
        <v>52.90765957446808</v>
      </c>
    </row>
    <row r="184" spans="1:8" ht="31.5">
      <c r="A184" s="36" t="s">
        <v>251</v>
      </c>
      <c r="B184" s="37" t="s">
        <v>519</v>
      </c>
      <c r="C184" s="37" t="s">
        <v>599</v>
      </c>
      <c r="D184" s="37" t="s">
        <v>219</v>
      </c>
      <c r="E184" s="22">
        <v>500000</v>
      </c>
      <c r="F184" s="22">
        <v>470000</v>
      </c>
      <c r="G184" s="22">
        <v>248666</v>
      </c>
      <c r="H184" s="48">
        <f t="shared" si="2"/>
        <v>52.90765957446808</v>
      </c>
    </row>
    <row r="185" spans="1:8" ht="31.5">
      <c r="A185" s="36" t="s">
        <v>250</v>
      </c>
      <c r="B185" s="37" t="s">
        <v>519</v>
      </c>
      <c r="C185" s="37" t="s">
        <v>599</v>
      </c>
      <c r="D185" s="37" t="s">
        <v>215</v>
      </c>
      <c r="E185" s="22">
        <v>500000</v>
      </c>
      <c r="F185" s="22">
        <v>470000</v>
      </c>
      <c r="G185" s="22">
        <v>248666</v>
      </c>
      <c r="H185" s="48">
        <f t="shared" si="2"/>
        <v>52.90765957446808</v>
      </c>
    </row>
    <row r="186" spans="1:8" ht="31.5">
      <c r="A186" s="36" t="s">
        <v>226</v>
      </c>
      <c r="B186" s="37" t="s">
        <v>519</v>
      </c>
      <c r="C186" s="37" t="s">
        <v>600</v>
      </c>
      <c r="D186" s="37"/>
      <c r="E186" s="22">
        <v>0</v>
      </c>
      <c r="F186" s="22">
        <v>549479.3</v>
      </c>
      <c r="G186" s="22">
        <v>522479.3</v>
      </c>
      <c r="H186" s="48">
        <f t="shared" si="2"/>
        <v>95.08625711651011</v>
      </c>
    </row>
    <row r="187" spans="1:8" ht="15.75">
      <c r="A187" s="36" t="s">
        <v>277</v>
      </c>
      <c r="B187" s="37" t="s">
        <v>519</v>
      </c>
      <c r="C187" s="37" t="s">
        <v>600</v>
      </c>
      <c r="D187" s="37" t="s">
        <v>222</v>
      </c>
      <c r="E187" s="22">
        <v>0</v>
      </c>
      <c r="F187" s="22">
        <v>549479.3</v>
      </c>
      <c r="G187" s="22">
        <v>522479.3</v>
      </c>
      <c r="H187" s="48">
        <f t="shared" si="2"/>
        <v>95.08625711651011</v>
      </c>
    </row>
    <row r="188" spans="1:8" ht="15.75">
      <c r="A188" s="36" t="s">
        <v>225</v>
      </c>
      <c r="B188" s="37" t="s">
        <v>519</v>
      </c>
      <c r="C188" s="37" t="s">
        <v>600</v>
      </c>
      <c r="D188" s="37" t="s">
        <v>223</v>
      </c>
      <c r="E188" s="22">
        <v>0</v>
      </c>
      <c r="F188" s="22">
        <v>549479.3</v>
      </c>
      <c r="G188" s="22">
        <v>522479.3</v>
      </c>
      <c r="H188" s="48">
        <f t="shared" si="2"/>
        <v>95.08625711651011</v>
      </c>
    </row>
    <row r="189" spans="1:8" ht="15.75">
      <c r="A189" s="33" t="s">
        <v>273</v>
      </c>
      <c r="B189" s="34" t="s">
        <v>557</v>
      </c>
      <c r="C189" s="34"/>
      <c r="D189" s="34"/>
      <c r="E189" s="35">
        <v>30098822.2</v>
      </c>
      <c r="F189" s="35">
        <v>91656739.83</v>
      </c>
      <c r="G189" s="35">
        <v>20950302.74</v>
      </c>
      <c r="H189" s="47">
        <f t="shared" si="2"/>
        <v>22.857351002073056</v>
      </c>
    </row>
    <row r="190" spans="1:8" ht="15.75">
      <c r="A190" s="33" t="s">
        <v>662</v>
      </c>
      <c r="B190" s="34" t="s">
        <v>558</v>
      </c>
      <c r="C190" s="34"/>
      <c r="D190" s="34"/>
      <c r="E190" s="35">
        <v>4092936</v>
      </c>
      <c r="F190" s="35">
        <v>3862381.3</v>
      </c>
      <c r="G190" s="35">
        <v>2083321.9</v>
      </c>
      <c r="H190" s="47">
        <f t="shared" si="2"/>
        <v>53.938794183785014</v>
      </c>
    </row>
    <row r="191" spans="1:8" ht="63">
      <c r="A191" s="36" t="s">
        <v>443</v>
      </c>
      <c r="B191" s="37" t="s">
        <v>558</v>
      </c>
      <c r="C191" s="37" t="s">
        <v>601</v>
      </c>
      <c r="D191" s="37"/>
      <c r="E191" s="22">
        <v>4043736</v>
      </c>
      <c r="F191" s="22">
        <v>3813181.3</v>
      </c>
      <c r="G191" s="22">
        <v>2057113.26</v>
      </c>
      <c r="H191" s="48">
        <f t="shared" si="2"/>
        <v>53.94742862082116</v>
      </c>
    </row>
    <row r="192" spans="1:8" ht="15.75">
      <c r="A192" s="36" t="s">
        <v>292</v>
      </c>
      <c r="B192" s="37" t="s">
        <v>558</v>
      </c>
      <c r="C192" s="37" t="s">
        <v>601</v>
      </c>
      <c r="D192" s="37" t="s">
        <v>259</v>
      </c>
      <c r="E192" s="22">
        <v>4043736</v>
      </c>
      <c r="F192" s="22">
        <v>3813181.3</v>
      </c>
      <c r="G192" s="22">
        <v>2057113.26</v>
      </c>
      <c r="H192" s="48">
        <f t="shared" si="2"/>
        <v>53.94742862082116</v>
      </c>
    </row>
    <row r="193" spans="1:8" ht="15.75">
      <c r="A193" s="36" t="s">
        <v>56</v>
      </c>
      <c r="B193" s="37" t="s">
        <v>558</v>
      </c>
      <c r="C193" s="37" t="s">
        <v>601</v>
      </c>
      <c r="D193" s="37" t="s">
        <v>288</v>
      </c>
      <c r="E193" s="22">
        <v>4043736</v>
      </c>
      <c r="F193" s="22">
        <v>3813181.3</v>
      </c>
      <c r="G193" s="22">
        <v>2057113.26</v>
      </c>
      <c r="H193" s="48">
        <f t="shared" si="2"/>
        <v>53.94742862082116</v>
      </c>
    </row>
    <row r="194" spans="1:8" ht="31.5">
      <c r="A194" s="36" t="s">
        <v>272</v>
      </c>
      <c r="B194" s="37" t="s">
        <v>558</v>
      </c>
      <c r="C194" s="37" t="s">
        <v>559</v>
      </c>
      <c r="D194" s="37"/>
      <c r="E194" s="22">
        <v>49200</v>
      </c>
      <c r="F194" s="22">
        <v>49200</v>
      </c>
      <c r="G194" s="22">
        <v>26208.64</v>
      </c>
      <c r="H194" s="48">
        <f t="shared" si="2"/>
        <v>53.269593495934956</v>
      </c>
    </row>
    <row r="195" spans="1:8" ht="31.5">
      <c r="A195" s="36" t="s">
        <v>251</v>
      </c>
      <c r="B195" s="37" t="s">
        <v>558</v>
      </c>
      <c r="C195" s="37" t="s">
        <v>559</v>
      </c>
      <c r="D195" s="37" t="s">
        <v>219</v>
      </c>
      <c r="E195" s="22">
        <v>49200</v>
      </c>
      <c r="F195" s="22">
        <v>49200</v>
      </c>
      <c r="G195" s="22">
        <v>26208.64</v>
      </c>
      <c r="H195" s="48">
        <f t="shared" si="2"/>
        <v>53.269593495934956</v>
      </c>
    </row>
    <row r="196" spans="1:8" ht="31.5">
      <c r="A196" s="36" t="s">
        <v>250</v>
      </c>
      <c r="B196" s="37" t="s">
        <v>558</v>
      </c>
      <c r="C196" s="37" t="s">
        <v>559</v>
      </c>
      <c r="D196" s="37" t="s">
        <v>215</v>
      </c>
      <c r="E196" s="22">
        <v>49200</v>
      </c>
      <c r="F196" s="22">
        <v>49200</v>
      </c>
      <c r="G196" s="22">
        <v>26208.64</v>
      </c>
      <c r="H196" s="48">
        <f t="shared" si="2"/>
        <v>53.269593495934956</v>
      </c>
    </row>
    <row r="197" spans="1:8" ht="15.75">
      <c r="A197" s="33" t="s">
        <v>663</v>
      </c>
      <c r="B197" s="34" t="s">
        <v>602</v>
      </c>
      <c r="C197" s="34"/>
      <c r="D197" s="34"/>
      <c r="E197" s="35">
        <v>25505886.2</v>
      </c>
      <c r="F197" s="35">
        <v>30689717.53</v>
      </c>
      <c r="G197" s="35">
        <v>13794301.84</v>
      </c>
      <c r="H197" s="47">
        <f t="shared" si="2"/>
        <v>44.94763376859272</v>
      </c>
    </row>
    <row r="198" spans="1:8" ht="47.25">
      <c r="A198" s="36" t="s">
        <v>706</v>
      </c>
      <c r="B198" s="37" t="s">
        <v>602</v>
      </c>
      <c r="C198" s="37" t="s">
        <v>575</v>
      </c>
      <c r="D198" s="37"/>
      <c r="E198" s="22">
        <v>670950</v>
      </c>
      <c r="F198" s="22">
        <v>779145.7</v>
      </c>
      <c r="G198" s="22">
        <v>432985.42</v>
      </c>
      <c r="H198" s="48">
        <f t="shared" si="2"/>
        <v>55.57181667048923</v>
      </c>
    </row>
    <row r="199" spans="1:8" ht="31.5">
      <c r="A199" s="36" t="s">
        <v>251</v>
      </c>
      <c r="B199" s="37" t="s">
        <v>602</v>
      </c>
      <c r="C199" s="37" t="s">
        <v>575</v>
      </c>
      <c r="D199" s="37" t="s">
        <v>219</v>
      </c>
      <c r="E199" s="22">
        <v>670950</v>
      </c>
      <c r="F199" s="22">
        <v>779145.7</v>
      </c>
      <c r="G199" s="22">
        <v>432985.42</v>
      </c>
      <c r="H199" s="48">
        <f t="shared" si="2"/>
        <v>55.57181667048923</v>
      </c>
    </row>
    <row r="200" spans="1:8" ht="31.5">
      <c r="A200" s="36" t="s">
        <v>250</v>
      </c>
      <c r="B200" s="37" t="s">
        <v>602</v>
      </c>
      <c r="C200" s="37" t="s">
        <v>575</v>
      </c>
      <c r="D200" s="37" t="s">
        <v>215</v>
      </c>
      <c r="E200" s="22">
        <v>670950</v>
      </c>
      <c r="F200" s="22">
        <v>779145.7</v>
      </c>
      <c r="G200" s="22">
        <v>432985.42</v>
      </c>
      <c r="H200" s="48">
        <f t="shared" si="2"/>
        <v>55.57181667048923</v>
      </c>
    </row>
    <row r="201" spans="1:8" ht="47.25">
      <c r="A201" s="36" t="s">
        <v>445</v>
      </c>
      <c r="B201" s="37" t="s">
        <v>602</v>
      </c>
      <c r="C201" s="37" t="s">
        <v>603</v>
      </c>
      <c r="D201" s="37"/>
      <c r="E201" s="22">
        <v>3427111.2</v>
      </c>
      <c r="F201" s="22">
        <v>7818659.06</v>
      </c>
      <c r="G201" s="22">
        <v>5256407.05</v>
      </c>
      <c r="H201" s="48">
        <f t="shared" si="2"/>
        <v>67.22900959950542</v>
      </c>
    </row>
    <row r="202" spans="1:8" ht="15.75">
      <c r="A202" s="36" t="s">
        <v>292</v>
      </c>
      <c r="B202" s="37" t="s">
        <v>602</v>
      </c>
      <c r="C202" s="37" t="s">
        <v>603</v>
      </c>
      <c r="D202" s="37" t="s">
        <v>259</v>
      </c>
      <c r="E202" s="22">
        <v>3427111.2</v>
      </c>
      <c r="F202" s="22">
        <v>7818659.06</v>
      </c>
      <c r="G202" s="22">
        <v>5256407.05</v>
      </c>
      <c r="H202" s="48">
        <f t="shared" si="2"/>
        <v>67.22900959950542</v>
      </c>
    </row>
    <row r="203" spans="1:8" ht="15.75">
      <c r="A203" s="36" t="s">
        <v>56</v>
      </c>
      <c r="B203" s="37" t="s">
        <v>602</v>
      </c>
      <c r="C203" s="37" t="s">
        <v>603</v>
      </c>
      <c r="D203" s="37" t="s">
        <v>288</v>
      </c>
      <c r="E203" s="22">
        <v>3427111.2</v>
      </c>
      <c r="F203" s="22">
        <v>7818659.06</v>
      </c>
      <c r="G203" s="22">
        <v>5256407.05</v>
      </c>
      <c r="H203" s="48">
        <f t="shared" si="2"/>
        <v>67.22900959950542</v>
      </c>
    </row>
    <row r="204" spans="1:8" ht="15.75">
      <c r="A204" s="36" t="s">
        <v>441</v>
      </c>
      <c r="B204" s="37" t="s">
        <v>602</v>
      </c>
      <c r="C204" s="37" t="s">
        <v>695</v>
      </c>
      <c r="D204" s="37"/>
      <c r="E204" s="22">
        <v>537635</v>
      </c>
      <c r="F204" s="22">
        <v>537635</v>
      </c>
      <c r="G204" s="22">
        <v>405897</v>
      </c>
      <c r="H204" s="48">
        <f aca="true" t="shared" si="3" ref="H204:H256">G204/F204*100</f>
        <v>75.49675895356515</v>
      </c>
    </row>
    <row r="205" spans="1:8" ht="31.5">
      <c r="A205" s="36" t="s">
        <v>251</v>
      </c>
      <c r="B205" s="37" t="s">
        <v>602</v>
      </c>
      <c r="C205" s="37" t="s">
        <v>695</v>
      </c>
      <c r="D205" s="37">
        <v>200</v>
      </c>
      <c r="E205" s="22">
        <v>537635</v>
      </c>
      <c r="F205" s="22">
        <v>537635</v>
      </c>
      <c r="G205" s="22">
        <v>405897</v>
      </c>
      <c r="H205" s="48">
        <f t="shared" si="3"/>
        <v>75.49675895356515</v>
      </c>
    </row>
    <row r="206" spans="1:8" ht="31.5">
      <c r="A206" s="36" t="s">
        <v>250</v>
      </c>
      <c r="B206" s="37" t="s">
        <v>602</v>
      </c>
      <c r="C206" s="37" t="s">
        <v>695</v>
      </c>
      <c r="D206" s="37">
        <v>240</v>
      </c>
      <c r="E206" s="22">
        <v>537635</v>
      </c>
      <c r="F206" s="22">
        <v>537635</v>
      </c>
      <c r="G206" s="22">
        <v>405897</v>
      </c>
      <c r="H206" s="48">
        <f t="shared" si="3"/>
        <v>75.49675895356515</v>
      </c>
    </row>
    <row r="207" spans="1:8" ht="47.25">
      <c r="A207" s="36" t="s">
        <v>713</v>
      </c>
      <c r="B207" s="37" t="s">
        <v>602</v>
      </c>
      <c r="C207" s="37" t="s">
        <v>604</v>
      </c>
      <c r="D207" s="37"/>
      <c r="E207" s="22">
        <v>2921500</v>
      </c>
      <c r="F207" s="22">
        <v>3739061.37</v>
      </c>
      <c r="G207" s="22">
        <v>909328.56</v>
      </c>
      <c r="H207" s="48">
        <f t="shared" si="3"/>
        <v>24.319701390726305</v>
      </c>
    </row>
    <row r="208" spans="1:8" ht="31.5">
      <c r="A208" s="36" t="s">
        <v>381</v>
      </c>
      <c r="B208" s="37" t="s">
        <v>602</v>
      </c>
      <c r="C208" s="37" t="s">
        <v>604</v>
      </c>
      <c r="D208" s="37" t="s">
        <v>299</v>
      </c>
      <c r="E208" s="22">
        <v>2921500</v>
      </c>
      <c r="F208" s="22">
        <v>3739061.37</v>
      </c>
      <c r="G208" s="22">
        <v>909328.56</v>
      </c>
      <c r="H208" s="48">
        <f t="shared" si="3"/>
        <v>24.319701390726305</v>
      </c>
    </row>
    <row r="209" spans="1:8" ht="15.75">
      <c r="A209" s="36" t="s">
        <v>380</v>
      </c>
      <c r="B209" s="37" t="s">
        <v>602</v>
      </c>
      <c r="C209" s="37" t="s">
        <v>604</v>
      </c>
      <c r="D209" s="37" t="s">
        <v>298</v>
      </c>
      <c r="E209" s="22">
        <v>2921500</v>
      </c>
      <c r="F209" s="22">
        <v>3739061.37</v>
      </c>
      <c r="G209" s="22">
        <v>909328.56</v>
      </c>
      <c r="H209" s="48">
        <f t="shared" si="3"/>
        <v>24.319701390726305</v>
      </c>
    </row>
    <row r="210" spans="1:8" ht="63">
      <c r="A210" s="36" t="s">
        <v>1024</v>
      </c>
      <c r="B210" s="37" t="s">
        <v>602</v>
      </c>
      <c r="C210" s="37" t="s">
        <v>1027</v>
      </c>
      <c r="D210" s="37"/>
      <c r="E210" s="22">
        <v>0</v>
      </c>
      <c r="F210" s="22">
        <v>6887440</v>
      </c>
      <c r="G210" s="22">
        <v>0</v>
      </c>
      <c r="H210" s="48">
        <f t="shared" si="3"/>
        <v>0</v>
      </c>
    </row>
    <row r="211" spans="1:8" ht="31.5">
      <c r="A211" s="36" t="s">
        <v>381</v>
      </c>
      <c r="B211" s="37" t="s">
        <v>602</v>
      </c>
      <c r="C211" s="37" t="s">
        <v>1027</v>
      </c>
      <c r="D211" s="37">
        <v>400</v>
      </c>
      <c r="E211" s="22">
        <v>0</v>
      </c>
      <c r="F211" s="22">
        <v>6887440</v>
      </c>
      <c r="G211" s="22">
        <v>0</v>
      </c>
      <c r="H211" s="48">
        <f t="shared" si="3"/>
        <v>0</v>
      </c>
    </row>
    <row r="212" spans="1:8" ht="15.75">
      <c r="A212" s="36" t="s">
        <v>380</v>
      </c>
      <c r="B212" s="37" t="s">
        <v>602</v>
      </c>
      <c r="C212" s="37" t="s">
        <v>1027</v>
      </c>
      <c r="D212" s="37">
        <v>410</v>
      </c>
      <c r="E212" s="22">
        <v>0</v>
      </c>
      <c r="F212" s="22">
        <v>6887440</v>
      </c>
      <c r="G212" s="22">
        <v>0</v>
      </c>
      <c r="H212" s="48">
        <f t="shared" si="3"/>
        <v>0</v>
      </c>
    </row>
    <row r="213" spans="1:8" ht="31.5">
      <c r="A213" s="36" t="s">
        <v>308</v>
      </c>
      <c r="B213" s="37" t="s">
        <v>602</v>
      </c>
      <c r="C213" s="37" t="s">
        <v>605</v>
      </c>
      <c r="D213" s="37"/>
      <c r="E213" s="22">
        <v>975000</v>
      </c>
      <c r="F213" s="22">
        <v>377246.4</v>
      </c>
      <c r="G213" s="22">
        <v>191618.8</v>
      </c>
      <c r="H213" s="48">
        <f t="shared" si="3"/>
        <v>50.794069870514335</v>
      </c>
    </row>
    <row r="214" spans="1:8" ht="31.5">
      <c r="A214" s="36" t="s">
        <v>381</v>
      </c>
      <c r="B214" s="37" t="s">
        <v>602</v>
      </c>
      <c r="C214" s="37" t="s">
        <v>605</v>
      </c>
      <c r="D214" s="37" t="s">
        <v>299</v>
      </c>
      <c r="E214" s="22">
        <v>975000</v>
      </c>
      <c r="F214" s="22">
        <v>377246.4</v>
      </c>
      <c r="G214" s="22">
        <v>191618.8</v>
      </c>
      <c r="H214" s="48">
        <f t="shared" si="3"/>
        <v>50.794069870514335</v>
      </c>
    </row>
    <row r="215" spans="1:8" ht="15.75">
      <c r="A215" s="36" t="s">
        <v>380</v>
      </c>
      <c r="B215" s="37" t="s">
        <v>602</v>
      </c>
      <c r="C215" s="37" t="s">
        <v>605</v>
      </c>
      <c r="D215" s="37" t="s">
        <v>298</v>
      </c>
      <c r="E215" s="22">
        <v>975000</v>
      </c>
      <c r="F215" s="22">
        <v>377246.4</v>
      </c>
      <c r="G215" s="22">
        <v>191618.8</v>
      </c>
      <c r="H215" s="48">
        <f t="shared" si="3"/>
        <v>50.794069870514335</v>
      </c>
    </row>
    <row r="216" spans="1:8" ht="47.25">
      <c r="A216" s="36" t="s">
        <v>840</v>
      </c>
      <c r="B216" s="37" t="s">
        <v>602</v>
      </c>
      <c r="C216" s="37" t="s">
        <v>812</v>
      </c>
      <c r="D216" s="37"/>
      <c r="E216" s="22">
        <v>16973690</v>
      </c>
      <c r="F216" s="22">
        <v>10480530</v>
      </c>
      <c r="G216" s="22">
        <v>6528065.01</v>
      </c>
      <c r="H216" s="48">
        <f t="shared" si="3"/>
        <v>62.2875466221651</v>
      </c>
    </row>
    <row r="217" spans="1:8" ht="31.5">
      <c r="A217" s="36" t="s">
        <v>381</v>
      </c>
      <c r="B217" s="37" t="s">
        <v>602</v>
      </c>
      <c r="C217" s="37" t="s">
        <v>812</v>
      </c>
      <c r="D217" s="37">
        <v>400</v>
      </c>
      <c r="E217" s="22">
        <v>16973690</v>
      </c>
      <c r="F217" s="22">
        <v>10480530</v>
      </c>
      <c r="G217" s="22">
        <v>6528065.01</v>
      </c>
      <c r="H217" s="48">
        <f t="shared" si="3"/>
        <v>62.2875466221651</v>
      </c>
    </row>
    <row r="218" spans="1:8" ht="15.75">
      <c r="A218" s="36" t="s">
        <v>380</v>
      </c>
      <c r="B218" s="37" t="s">
        <v>602</v>
      </c>
      <c r="C218" s="37" t="s">
        <v>812</v>
      </c>
      <c r="D218" s="37">
        <v>410</v>
      </c>
      <c r="E218" s="22">
        <v>16973690</v>
      </c>
      <c r="F218" s="22">
        <v>10480530</v>
      </c>
      <c r="G218" s="22">
        <v>6528065.01</v>
      </c>
      <c r="H218" s="48">
        <f t="shared" si="3"/>
        <v>62.2875466221651</v>
      </c>
    </row>
    <row r="219" spans="1:8" ht="31.5">
      <c r="A219" s="36" t="s">
        <v>226</v>
      </c>
      <c r="B219" s="37" t="s">
        <v>602</v>
      </c>
      <c r="C219" s="37" t="s">
        <v>600</v>
      </c>
      <c r="D219" s="37"/>
      <c r="E219" s="22">
        <v>0</v>
      </c>
      <c r="F219" s="22">
        <v>70000</v>
      </c>
      <c r="G219" s="22">
        <v>70000</v>
      </c>
      <c r="H219" s="48">
        <f t="shared" si="3"/>
        <v>100</v>
      </c>
    </row>
    <row r="220" spans="1:8" ht="15.75">
      <c r="A220" s="115" t="s">
        <v>277</v>
      </c>
      <c r="B220" s="37" t="s">
        <v>602</v>
      </c>
      <c r="C220" s="37" t="s">
        <v>600</v>
      </c>
      <c r="D220" s="37">
        <v>800</v>
      </c>
      <c r="E220" s="22">
        <v>0</v>
      </c>
      <c r="F220" s="22">
        <v>70000</v>
      </c>
      <c r="G220" s="22">
        <v>70000</v>
      </c>
      <c r="H220" s="48">
        <f t="shared" si="3"/>
        <v>100</v>
      </c>
    </row>
    <row r="221" spans="1:8" ht="15.75">
      <c r="A221" s="36" t="s">
        <v>225</v>
      </c>
      <c r="B221" s="37" t="s">
        <v>602</v>
      </c>
      <c r="C221" s="37" t="s">
        <v>600</v>
      </c>
      <c r="D221" s="37">
        <v>830</v>
      </c>
      <c r="E221" s="22">
        <v>0</v>
      </c>
      <c r="F221" s="22">
        <v>70000</v>
      </c>
      <c r="G221" s="22">
        <v>70000</v>
      </c>
      <c r="H221" s="48">
        <f t="shared" si="3"/>
        <v>100</v>
      </c>
    </row>
    <row r="222" spans="1:8" ht="15.75">
      <c r="A222" s="33" t="s">
        <v>1023</v>
      </c>
      <c r="B222" s="34" t="s">
        <v>1022</v>
      </c>
      <c r="C222" s="34"/>
      <c r="D222" s="34"/>
      <c r="E222" s="35">
        <v>0</v>
      </c>
      <c r="F222" s="35">
        <v>2447720</v>
      </c>
      <c r="G222" s="35">
        <v>0</v>
      </c>
      <c r="H222" s="35">
        <f t="shared" si="3"/>
        <v>0</v>
      </c>
    </row>
    <row r="223" spans="1:8" ht="63">
      <c r="A223" s="36" t="s">
        <v>1024</v>
      </c>
      <c r="B223" s="37" t="s">
        <v>1022</v>
      </c>
      <c r="C223" s="74" t="s">
        <v>1025</v>
      </c>
      <c r="D223" s="37"/>
      <c r="E223" s="22">
        <v>0</v>
      </c>
      <c r="F223" s="22">
        <v>2447720</v>
      </c>
      <c r="G223" s="22">
        <v>0</v>
      </c>
      <c r="H223" s="48">
        <f t="shared" si="3"/>
        <v>0</v>
      </c>
    </row>
    <row r="224" spans="1:8" ht="15.75">
      <c r="A224" s="36" t="s">
        <v>292</v>
      </c>
      <c r="B224" s="37" t="s">
        <v>1022</v>
      </c>
      <c r="C224" s="74" t="s">
        <v>1025</v>
      </c>
      <c r="D224" s="37">
        <v>500</v>
      </c>
      <c r="E224" s="22">
        <v>0</v>
      </c>
      <c r="F224" s="22">
        <v>2447720</v>
      </c>
      <c r="G224" s="22">
        <v>0</v>
      </c>
      <c r="H224" s="48">
        <f t="shared" si="3"/>
        <v>0</v>
      </c>
    </row>
    <row r="225" spans="1:8" ht="15.75">
      <c r="A225" s="36" t="s">
        <v>56</v>
      </c>
      <c r="B225" s="37" t="s">
        <v>1022</v>
      </c>
      <c r="C225" s="74" t="s">
        <v>1025</v>
      </c>
      <c r="D225" s="37">
        <v>540</v>
      </c>
      <c r="E225" s="22">
        <v>0</v>
      </c>
      <c r="F225" s="22">
        <v>2447720</v>
      </c>
      <c r="G225" s="22">
        <v>0</v>
      </c>
      <c r="H225" s="48">
        <f t="shared" si="3"/>
        <v>0</v>
      </c>
    </row>
    <row r="226" spans="1:8" ht="31.5">
      <c r="A226" s="33" t="s">
        <v>655</v>
      </c>
      <c r="B226" s="34" t="s">
        <v>606</v>
      </c>
      <c r="C226" s="34"/>
      <c r="D226" s="34"/>
      <c r="E226" s="35">
        <v>500000</v>
      </c>
      <c r="F226" s="35">
        <v>54656921</v>
      </c>
      <c r="G226" s="35">
        <v>5072679</v>
      </c>
      <c r="H226" s="47">
        <f t="shared" si="3"/>
        <v>9.28094540854213</v>
      </c>
    </row>
    <row r="227" spans="1:8" ht="31.5">
      <c r="A227" s="36" t="s">
        <v>938</v>
      </c>
      <c r="B227" s="37" t="s">
        <v>606</v>
      </c>
      <c r="C227" s="37" t="s">
        <v>1026</v>
      </c>
      <c r="D227" s="37"/>
      <c r="E227" s="22">
        <v>0</v>
      </c>
      <c r="F227" s="22">
        <v>48302672</v>
      </c>
      <c r="G227" s="22">
        <v>0</v>
      </c>
      <c r="H227" s="48">
        <f t="shared" si="3"/>
        <v>0</v>
      </c>
    </row>
    <row r="228" spans="1:8" ht="31.5">
      <c r="A228" s="36" t="s">
        <v>381</v>
      </c>
      <c r="B228" s="37" t="s">
        <v>606</v>
      </c>
      <c r="C228" s="37" t="s">
        <v>1026</v>
      </c>
      <c r="D228" s="37">
        <v>400</v>
      </c>
      <c r="E228" s="22">
        <v>0</v>
      </c>
      <c r="F228" s="22">
        <v>48302672</v>
      </c>
      <c r="G228" s="22">
        <v>0</v>
      </c>
      <c r="H228" s="48">
        <f t="shared" si="3"/>
        <v>0</v>
      </c>
    </row>
    <row r="229" spans="1:8" ht="15.75">
      <c r="A229" s="36" t="s">
        <v>380</v>
      </c>
      <c r="B229" s="37" t="s">
        <v>606</v>
      </c>
      <c r="C229" s="37" t="s">
        <v>1026</v>
      </c>
      <c r="D229" s="37">
        <v>410</v>
      </c>
      <c r="E229" s="22">
        <v>0</v>
      </c>
      <c r="F229" s="22">
        <v>48302672</v>
      </c>
      <c r="G229" s="22">
        <v>0</v>
      </c>
      <c r="H229" s="48">
        <f t="shared" si="3"/>
        <v>0</v>
      </c>
    </row>
    <row r="230" spans="1:8" ht="31.5">
      <c r="A230" s="36" t="s">
        <v>236</v>
      </c>
      <c r="B230" s="37" t="s">
        <v>606</v>
      </c>
      <c r="C230" s="37" t="s">
        <v>607</v>
      </c>
      <c r="D230" s="37"/>
      <c r="E230" s="22">
        <v>500000</v>
      </c>
      <c r="F230" s="22">
        <v>6354249</v>
      </c>
      <c r="G230" s="22">
        <v>5072679</v>
      </c>
      <c r="H230" s="48">
        <f t="shared" si="3"/>
        <v>79.83129084176588</v>
      </c>
    </row>
    <row r="231" spans="1:8" ht="15.75">
      <c r="A231" s="36" t="s">
        <v>277</v>
      </c>
      <c r="B231" s="37" t="s">
        <v>606</v>
      </c>
      <c r="C231" s="37" t="s">
        <v>607</v>
      </c>
      <c r="D231" s="37" t="s">
        <v>222</v>
      </c>
      <c r="E231" s="22">
        <v>500000</v>
      </c>
      <c r="F231" s="22">
        <v>6354249</v>
      </c>
      <c r="G231" s="22">
        <v>5072679</v>
      </c>
      <c r="H231" s="48">
        <f t="shared" si="3"/>
        <v>79.83129084176588</v>
      </c>
    </row>
    <row r="232" spans="1:8" ht="47.25">
      <c r="A232" s="36" t="s">
        <v>468</v>
      </c>
      <c r="B232" s="37" t="s">
        <v>606</v>
      </c>
      <c r="C232" s="37" t="s">
        <v>607</v>
      </c>
      <c r="D232" s="37" t="s">
        <v>220</v>
      </c>
      <c r="E232" s="22">
        <v>500000</v>
      </c>
      <c r="F232" s="22">
        <v>6354249</v>
      </c>
      <c r="G232" s="22">
        <v>5072679</v>
      </c>
      <c r="H232" s="48">
        <f t="shared" si="3"/>
        <v>79.83129084176588</v>
      </c>
    </row>
    <row r="233" spans="1:8" ht="15.75">
      <c r="A233" s="33" t="s">
        <v>884</v>
      </c>
      <c r="B233" s="34" t="s">
        <v>880</v>
      </c>
      <c r="C233" s="34"/>
      <c r="D233" s="34"/>
      <c r="E233" s="35">
        <v>0</v>
      </c>
      <c r="F233" s="35">
        <v>165203</v>
      </c>
      <c r="G233" s="35">
        <v>82601.44</v>
      </c>
      <c r="H233" s="47">
        <f t="shared" si="3"/>
        <v>49.99996368104696</v>
      </c>
    </row>
    <row r="234" spans="1:8" ht="15.75">
      <c r="A234" s="33" t="s">
        <v>885</v>
      </c>
      <c r="B234" s="34" t="s">
        <v>881</v>
      </c>
      <c r="C234" s="34"/>
      <c r="D234" s="34"/>
      <c r="E234" s="35">
        <v>0</v>
      </c>
      <c r="F234" s="35">
        <v>165203</v>
      </c>
      <c r="G234" s="35">
        <v>82601.44</v>
      </c>
      <c r="H234" s="47">
        <f t="shared" si="3"/>
        <v>49.99996368104696</v>
      </c>
    </row>
    <row r="235" spans="1:8" ht="15.75">
      <c r="A235" s="36" t="s">
        <v>886</v>
      </c>
      <c r="B235" s="37" t="s">
        <v>881</v>
      </c>
      <c r="C235" s="37" t="s">
        <v>882</v>
      </c>
      <c r="D235" s="37"/>
      <c r="E235" s="22">
        <v>0</v>
      </c>
      <c r="F235" s="22">
        <v>165203</v>
      </c>
      <c r="G235" s="22">
        <v>82601.44</v>
      </c>
      <c r="H235" s="48">
        <f t="shared" si="3"/>
        <v>49.99996368104696</v>
      </c>
    </row>
    <row r="236" spans="1:8" ht="31.5">
      <c r="A236" s="36" t="s">
        <v>251</v>
      </c>
      <c r="B236" s="37" t="s">
        <v>881</v>
      </c>
      <c r="C236" s="37" t="s">
        <v>882</v>
      </c>
      <c r="D236" s="37" t="s">
        <v>219</v>
      </c>
      <c r="E236" s="22">
        <v>0</v>
      </c>
      <c r="F236" s="22">
        <v>165203</v>
      </c>
      <c r="G236" s="22">
        <v>82601.44</v>
      </c>
      <c r="H236" s="48">
        <f t="shared" si="3"/>
        <v>49.99996368104696</v>
      </c>
    </row>
    <row r="237" spans="1:8" ht="31.5">
      <c r="A237" s="36" t="s">
        <v>250</v>
      </c>
      <c r="B237" s="37" t="s">
        <v>881</v>
      </c>
      <c r="C237" s="37" t="s">
        <v>882</v>
      </c>
      <c r="D237" s="37" t="s">
        <v>215</v>
      </c>
      <c r="E237" s="22">
        <v>0</v>
      </c>
      <c r="F237" s="22">
        <v>165203</v>
      </c>
      <c r="G237" s="22">
        <v>82601.44</v>
      </c>
      <c r="H237" s="48">
        <f t="shared" si="3"/>
        <v>49.99996368104696</v>
      </c>
    </row>
    <row r="238" spans="1:8" ht="15.75">
      <c r="A238" s="33" t="s">
        <v>654</v>
      </c>
      <c r="B238" s="34" t="s">
        <v>521</v>
      </c>
      <c r="C238" s="34"/>
      <c r="D238" s="34"/>
      <c r="E238" s="35">
        <v>761180739.93</v>
      </c>
      <c r="F238" s="35">
        <v>810225365.39</v>
      </c>
      <c r="G238" s="35">
        <v>525369057.87</v>
      </c>
      <c r="H238" s="47">
        <f t="shared" si="3"/>
        <v>64.84233650437676</v>
      </c>
    </row>
    <row r="239" spans="1:8" ht="15.75">
      <c r="A239" s="33" t="s">
        <v>674</v>
      </c>
      <c r="B239" s="34" t="s">
        <v>608</v>
      </c>
      <c r="C239" s="34"/>
      <c r="D239" s="34"/>
      <c r="E239" s="35">
        <v>190837320.68</v>
      </c>
      <c r="F239" s="35">
        <v>187020450.68</v>
      </c>
      <c r="G239" s="35">
        <v>126016215.95</v>
      </c>
      <c r="H239" s="47">
        <f t="shared" si="3"/>
        <v>67.3809818615073</v>
      </c>
    </row>
    <row r="240" spans="1:8" ht="78.75">
      <c r="A240" s="36" t="s">
        <v>814</v>
      </c>
      <c r="B240" s="37" t="s">
        <v>608</v>
      </c>
      <c r="C240" s="74" t="s">
        <v>813</v>
      </c>
      <c r="D240" s="37"/>
      <c r="E240" s="22">
        <v>171215256</v>
      </c>
      <c r="F240" s="22">
        <v>171215256</v>
      </c>
      <c r="G240" s="22">
        <v>116978412</v>
      </c>
      <c r="H240" s="48">
        <f t="shared" si="3"/>
        <v>68.32242332423928</v>
      </c>
    </row>
    <row r="241" spans="1:8" ht="31.5">
      <c r="A241" s="36" t="s">
        <v>320</v>
      </c>
      <c r="B241" s="37" t="s">
        <v>608</v>
      </c>
      <c r="C241" s="74" t="s">
        <v>813</v>
      </c>
      <c r="D241" s="37" t="s">
        <v>303</v>
      </c>
      <c r="E241" s="22">
        <v>171215256</v>
      </c>
      <c r="F241" s="22">
        <v>171215256</v>
      </c>
      <c r="G241" s="22">
        <v>116978412</v>
      </c>
      <c r="H241" s="48">
        <f t="shared" si="3"/>
        <v>68.32242332423928</v>
      </c>
    </row>
    <row r="242" spans="1:8" ht="15.75">
      <c r="A242" s="36" t="s">
        <v>319</v>
      </c>
      <c r="B242" s="37" t="s">
        <v>608</v>
      </c>
      <c r="C242" s="74" t="s">
        <v>813</v>
      </c>
      <c r="D242" s="37" t="s">
        <v>301</v>
      </c>
      <c r="E242" s="22">
        <v>149472496</v>
      </c>
      <c r="F242" s="22">
        <v>149472496</v>
      </c>
      <c r="G242" s="22">
        <v>102353844</v>
      </c>
      <c r="H242" s="48">
        <f t="shared" si="3"/>
        <v>68.47670758103885</v>
      </c>
    </row>
    <row r="243" spans="1:8" ht="15.75">
      <c r="A243" s="36" t="s">
        <v>403</v>
      </c>
      <c r="B243" s="37" t="s">
        <v>608</v>
      </c>
      <c r="C243" s="74" t="s">
        <v>813</v>
      </c>
      <c r="D243" s="37" t="s">
        <v>335</v>
      </c>
      <c r="E243" s="22">
        <v>21742760</v>
      </c>
      <c r="F243" s="22">
        <v>21742760</v>
      </c>
      <c r="G243" s="22">
        <v>14624568</v>
      </c>
      <c r="H243" s="48">
        <f t="shared" si="3"/>
        <v>67.26178277274826</v>
      </c>
    </row>
    <row r="244" spans="1:8" ht="15.75">
      <c r="A244" s="36" t="s">
        <v>416</v>
      </c>
      <c r="B244" s="37" t="s">
        <v>608</v>
      </c>
      <c r="C244" s="37" t="s">
        <v>629</v>
      </c>
      <c r="D244" s="37"/>
      <c r="E244" s="22">
        <v>7779744.68</v>
      </c>
      <c r="F244" s="22">
        <v>7902874.68</v>
      </c>
      <c r="G244" s="22">
        <v>4870545.22</v>
      </c>
      <c r="H244" s="48">
        <f t="shared" si="3"/>
        <v>61.63004498003757</v>
      </c>
    </row>
    <row r="245" spans="1:8" ht="31.5">
      <c r="A245" s="36" t="s">
        <v>320</v>
      </c>
      <c r="B245" s="37" t="s">
        <v>608</v>
      </c>
      <c r="C245" s="37" t="s">
        <v>629</v>
      </c>
      <c r="D245" s="37" t="s">
        <v>303</v>
      </c>
      <c r="E245" s="22">
        <v>7779744.68</v>
      </c>
      <c r="F245" s="22">
        <v>7902874.68</v>
      </c>
      <c r="G245" s="22">
        <v>4870545.22</v>
      </c>
      <c r="H245" s="48">
        <f t="shared" si="3"/>
        <v>61.63004498003757</v>
      </c>
    </row>
    <row r="246" spans="1:8" ht="15.75">
      <c r="A246" s="36" t="s">
        <v>319</v>
      </c>
      <c r="B246" s="37" t="s">
        <v>608</v>
      </c>
      <c r="C246" s="37" t="s">
        <v>629</v>
      </c>
      <c r="D246" s="37" t="s">
        <v>301</v>
      </c>
      <c r="E246" s="22">
        <v>5675220</v>
      </c>
      <c r="F246" s="22">
        <v>5220878</v>
      </c>
      <c r="G246" s="22">
        <v>3163672.02</v>
      </c>
      <c r="H246" s="48">
        <f t="shared" si="3"/>
        <v>60.596551384652166</v>
      </c>
    </row>
    <row r="247" spans="1:8" ht="15.75">
      <c r="A247" s="36" t="s">
        <v>403</v>
      </c>
      <c r="B247" s="37" t="s">
        <v>608</v>
      </c>
      <c r="C247" s="37" t="s">
        <v>629</v>
      </c>
      <c r="D247" s="37" t="s">
        <v>335</v>
      </c>
      <c r="E247" s="22">
        <v>2104524.68</v>
      </c>
      <c r="F247" s="22">
        <v>2681996.68</v>
      </c>
      <c r="G247" s="22">
        <v>1706873.2</v>
      </c>
      <c r="H247" s="48">
        <f t="shared" si="3"/>
        <v>63.64188340456857</v>
      </c>
    </row>
    <row r="248" spans="1:8" ht="15.75">
      <c r="A248" s="36" t="s">
        <v>404</v>
      </c>
      <c r="B248" s="37" t="s">
        <v>608</v>
      </c>
      <c r="C248" s="37" t="s">
        <v>630</v>
      </c>
      <c r="D248" s="37"/>
      <c r="E248" s="22">
        <v>11842320</v>
      </c>
      <c r="F248" s="22">
        <v>7902320</v>
      </c>
      <c r="G248" s="22">
        <v>4167258.73</v>
      </c>
      <c r="H248" s="48">
        <f t="shared" si="3"/>
        <v>52.73462388260663</v>
      </c>
    </row>
    <row r="249" spans="1:8" ht="31.5">
      <c r="A249" s="36" t="s">
        <v>320</v>
      </c>
      <c r="B249" s="37" t="s">
        <v>608</v>
      </c>
      <c r="C249" s="37" t="s">
        <v>630</v>
      </c>
      <c r="D249" s="37" t="s">
        <v>303</v>
      </c>
      <c r="E249" s="22">
        <v>11842320</v>
      </c>
      <c r="F249" s="22">
        <v>7902320</v>
      </c>
      <c r="G249" s="22">
        <v>4167258.73</v>
      </c>
      <c r="H249" s="48">
        <f t="shared" si="3"/>
        <v>52.73462388260663</v>
      </c>
    </row>
    <row r="250" spans="1:8" ht="15.75">
      <c r="A250" s="36" t="s">
        <v>319</v>
      </c>
      <c r="B250" s="37" t="s">
        <v>608</v>
      </c>
      <c r="C250" s="37" t="s">
        <v>630</v>
      </c>
      <c r="D250" s="37" t="s">
        <v>301</v>
      </c>
      <c r="E250" s="22">
        <v>10757040</v>
      </c>
      <c r="F250" s="22">
        <v>7017040</v>
      </c>
      <c r="G250" s="22">
        <v>3762567.06</v>
      </c>
      <c r="H250" s="48">
        <f t="shared" si="3"/>
        <v>53.620430551913635</v>
      </c>
    </row>
    <row r="251" spans="1:8" ht="15.75">
      <c r="A251" s="36" t="s">
        <v>403</v>
      </c>
      <c r="B251" s="37" t="s">
        <v>608</v>
      </c>
      <c r="C251" s="37" t="s">
        <v>630</v>
      </c>
      <c r="D251" s="37" t="s">
        <v>335</v>
      </c>
      <c r="E251" s="22">
        <v>1085280</v>
      </c>
      <c r="F251" s="22">
        <v>885280</v>
      </c>
      <c r="G251" s="22">
        <v>404691.67</v>
      </c>
      <c r="H251" s="48">
        <f t="shared" si="3"/>
        <v>45.713409316826315</v>
      </c>
    </row>
    <row r="252" spans="1:8" ht="15.75">
      <c r="A252" s="33" t="s">
        <v>675</v>
      </c>
      <c r="B252" s="34" t="s">
        <v>610</v>
      </c>
      <c r="C252" s="34"/>
      <c r="D252" s="34"/>
      <c r="E252" s="35">
        <v>468536725.25</v>
      </c>
      <c r="F252" s="35">
        <v>505175470.94</v>
      </c>
      <c r="G252" s="35">
        <v>316245051.3</v>
      </c>
      <c r="H252" s="47">
        <f t="shared" si="3"/>
        <v>62.60103063031749</v>
      </c>
    </row>
    <row r="253" spans="1:8" ht="78.75">
      <c r="A253" s="36" t="s">
        <v>815</v>
      </c>
      <c r="B253" s="37" t="s">
        <v>610</v>
      </c>
      <c r="C253" s="37" t="s">
        <v>631</v>
      </c>
      <c r="D253" s="37"/>
      <c r="E253" s="22">
        <v>375020160</v>
      </c>
      <c r="F253" s="22">
        <v>375020160</v>
      </c>
      <c r="G253" s="22">
        <v>255590702</v>
      </c>
      <c r="H253" s="48">
        <f t="shared" si="3"/>
        <v>68.15385658200348</v>
      </c>
    </row>
    <row r="254" spans="1:8" ht="31.5">
      <c r="A254" s="36" t="s">
        <v>320</v>
      </c>
      <c r="B254" s="37" t="s">
        <v>610</v>
      </c>
      <c r="C254" s="37" t="s">
        <v>631</v>
      </c>
      <c r="D254" s="37" t="s">
        <v>303</v>
      </c>
      <c r="E254" s="22">
        <v>375020160</v>
      </c>
      <c r="F254" s="22">
        <v>375020160</v>
      </c>
      <c r="G254" s="22">
        <v>255590702</v>
      </c>
      <c r="H254" s="48">
        <f t="shared" si="3"/>
        <v>68.15385658200348</v>
      </c>
    </row>
    <row r="255" spans="1:8" ht="15.75">
      <c r="A255" s="36" t="s">
        <v>319</v>
      </c>
      <c r="B255" s="37" t="s">
        <v>610</v>
      </c>
      <c r="C255" s="37" t="s">
        <v>631</v>
      </c>
      <c r="D255" s="37" t="s">
        <v>301</v>
      </c>
      <c r="E255" s="22">
        <v>375020160</v>
      </c>
      <c r="F255" s="22">
        <v>375020160</v>
      </c>
      <c r="G255" s="22">
        <v>255590702</v>
      </c>
      <c r="H255" s="48">
        <f t="shared" si="3"/>
        <v>68.15385658200348</v>
      </c>
    </row>
    <row r="256" spans="1:8" ht="15.75">
      <c r="A256" s="36" t="s">
        <v>414</v>
      </c>
      <c r="B256" s="37" t="s">
        <v>610</v>
      </c>
      <c r="C256" s="37" t="s">
        <v>632</v>
      </c>
      <c r="D256" s="37"/>
      <c r="E256" s="22">
        <v>72718053.23</v>
      </c>
      <c r="F256" s="22">
        <v>74909643.56</v>
      </c>
      <c r="G256" s="22">
        <v>45361460.43</v>
      </c>
      <c r="H256" s="48">
        <f t="shared" si="3"/>
        <v>60.5549009102774</v>
      </c>
    </row>
    <row r="257" spans="1:8" ht="31.5">
      <c r="A257" s="36" t="s">
        <v>320</v>
      </c>
      <c r="B257" s="37" t="s">
        <v>610</v>
      </c>
      <c r="C257" s="37" t="s">
        <v>632</v>
      </c>
      <c r="D257" s="37" t="s">
        <v>303</v>
      </c>
      <c r="E257" s="22">
        <v>72718053.23</v>
      </c>
      <c r="F257" s="22">
        <v>74909643.56</v>
      </c>
      <c r="G257" s="22">
        <v>45361460.43</v>
      </c>
      <c r="H257" s="48">
        <f aca="true" t="shared" si="4" ref="H257:H352">G257/F257*100</f>
        <v>60.5549009102774</v>
      </c>
    </row>
    <row r="258" spans="1:8" ht="15.75">
      <c r="A258" s="36" t="s">
        <v>319</v>
      </c>
      <c r="B258" s="37" t="s">
        <v>610</v>
      </c>
      <c r="C258" s="37" t="s">
        <v>632</v>
      </c>
      <c r="D258" s="37" t="s">
        <v>301</v>
      </c>
      <c r="E258" s="22">
        <v>72718053.23</v>
      </c>
      <c r="F258" s="22">
        <v>74909643.56</v>
      </c>
      <c r="G258" s="22">
        <v>45361460.43</v>
      </c>
      <c r="H258" s="48">
        <f t="shared" si="4"/>
        <v>60.5549009102774</v>
      </c>
    </row>
    <row r="259" spans="1:8" ht="47.25">
      <c r="A259" s="36" t="s">
        <v>818</v>
      </c>
      <c r="B259" s="37" t="s">
        <v>610</v>
      </c>
      <c r="C259" s="37" t="s">
        <v>819</v>
      </c>
      <c r="D259" s="37"/>
      <c r="E259" s="22">
        <v>0</v>
      </c>
      <c r="F259" s="22">
        <v>180645.16</v>
      </c>
      <c r="G259" s="22">
        <v>0</v>
      </c>
      <c r="H259" s="48">
        <f t="shared" si="4"/>
        <v>0</v>
      </c>
    </row>
    <row r="260" spans="1:8" ht="31.5">
      <c r="A260" s="36" t="s">
        <v>320</v>
      </c>
      <c r="B260" s="37" t="s">
        <v>610</v>
      </c>
      <c r="C260" s="37" t="s">
        <v>819</v>
      </c>
      <c r="D260" s="37" t="s">
        <v>303</v>
      </c>
      <c r="E260" s="22">
        <v>0</v>
      </c>
      <c r="F260" s="22">
        <v>180645.16</v>
      </c>
      <c r="G260" s="22">
        <v>0</v>
      </c>
      <c r="H260" s="48">
        <f t="shared" si="4"/>
        <v>0</v>
      </c>
    </row>
    <row r="261" spans="1:8" ht="15.75">
      <c r="A261" s="36" t="s">
        <v>319</v>
      </c>
      <c r="B261" s="37" t="s">
        <v>610</v>
      </c>
      <c r="C261" s="37" t="s">
        <v>819</v>
      </c>
      <c r="D261" s="37" t="s">
        <v>301</v>
      </c>
      <c r="E261" s="22">
        <v>0</v>
      </c>
      <c r="F261" s="22">
        <v>180645.16</v>
      </c>
      <c r="G261" s="22">
        <v>0</v>
      </c>
      <c r="H261" s="48">
        <f t="shared" si="4"/>
        <v>0</v>
      </c>
    </row>
    <row r="262" spans="1:8" ht="47.25">
      <c r="A262" s="36" t="s">
        <v>821</v>
      </c>
      <c r="B262" s="37" t="s">
        <v>610</v>
      </c>
      <c r="C262" s="37" t="s">
        <v>820</v>
      </c>
      <c r="D262" s="37"/>
      <c r="E262" s="22">
        <v>0</v>
      </c>
      <c r="F262" s="22">
        <v>358422.94</v>
      </c>
      <c r="G262" s="22">
        <v>358422.94</v>
      </c>
      <c r="H262" s="48">
        <f t="shared" si="4"/>
        <v>100</v>
      </c>
    </row>
    <row r="263" spans="1:8" ht="31.5">
      <c r="A263" s="36" t="s">
        <v>320</v>
      </c>
      <c r="B263" s="37" t="s">
        <v>610</v>
      </c>
      <c r="C263" s="37" t="s">
        <v>820</v>
      </c>
      <c r="D263" s="37">
        <v>600</v>
      </c>
      <c r="E263" s="22">
        <v>0</v>
      </c>
      <c r="F263" s="22">
        <v>358422.94</v>
      </c>
      <c r="G263" s="22">
        <v>358422.94</v>
      </c>
      <c r="H263" s="48">
        <f t="shared" si="4"/>
        <v>100</v>
      </c>
    </row>
    <row r="264" spans="1:8" ht="15.75">
      <c r="A264" s="36" t="s">
        <v>319</v>
      </c>
      <c r="B264" s="37" t="s">
        <v>610</v>
      </c>
      <c r="C264" s="37" t="s">
        <v>820</v>
      </c>
      <c r="D264" s="37">
        <v>610</v>
      </c>
      <c r="E264" s="22">
        <v>0</v>
      </c>
      <c r="F264" s="22">
        <v>358422.94</v>
      </c>
      <c r="G264" s="22">
        <v>358422.94</v>
      </c>
      <c r="H264" s="48">
        <f t="shared" si="4"/>
        <v>100</v>
      </c>
    </row>
    <row r="265" spans="1:8" ht="15.75">
      <c r="A265" s="36" t="s">
        <v>404</v>
      </c>
      <c r="B265" s="37" t="s">
        <v>610</v>
      </c>
      <c r="C265" s="37" t="s">
        <v>630</v>
      </c>
      <c r="D265" s="37"/>
      <c r="E265" s="22">
        <v>9199701</v>
      </c>
      <c r="F265" s="22">
        <v>8154509.4</v>
      </c>
      <c r="G265" s="22">
        <v>5017647.8</v>
      </c>
      <c r="H265" s="48">
        <f t="shared" si="4"/>
        <v>61.53218487920316</v>
      </c>
    </row>
    <row r="266" spans="1:8" ht="31.5">
      <c r="A266" s="36" t="s">
        <v>320</v>
      </c>
      <c r="B266" s="37" t="s">
        <v>610</v>
      </c>
      <c r="C266" s="37" t="s">
        <v>630</v>
      </c>
      <c r="D266" s="37" t="s">
        <v>303</v>
      </c>
      <c r="E266" s="22">
        <v>9199701</v>
      </c>
      <c r="F266" s="22">
        <v>8154509.4</v>
      </c>
      <c r="G266" s="22">
        <v>5017647.8</v>
      </c>
      <c r="H266" s="48">
        <f t="shared" si="4"/>
        <v>61.53218487920316</v>
      </c>
    </row>
    <row r="267" spans="1:8" ht="15.75">
      <c r="A267" s="36" t="s">
        <v>319</v>
      </c>
      <c r="B267" s="37" t="s">
        <v>610</v>
      </c>
      <c r="C267" s="37" t="s">
        <v>630</v>
      </c>
      <c r="D267" s="37" t="s">
        <v>301</v>
      </c>
      <c r="E267" s="22">
        <v>9199701</v>
      </c>
      <c r="F267" s="22">
        <v>8154509.4</v>
      </c>
      <c r="G267" s="22">
        <v>5017647.8</v>
      </c>
      <c r="H267" s="48">
        <f t="shared" si="4"/>
        <v>61.53218487920316</v>
      </c>
    </row>
    <row r="268" spans="1:8" ht="63">
      <c r="A268" s="36" t="s">
        <v>1028</v>
      </c>
      <c r="B268" s="37" t="s">
        <v>610</v>
      </c>
      <c r="C268" s="37" t="s">
        <v>1029</v>
      </c>
      <c r="D268" s="37"/>
      <c r="E268" s="22">
        <v>0</v>
      </c>
      <c r="F268" s="22">
        <v>14931308.6</v>
      </c>
      <c r="G268" s="22">
        <v>0</v>
      </c>
      <c r="H268" s="48">
        <f t="shared" si="4"/>
        <v>0</v>
      </c>
    </row>
    <row r="269" spans="1:8" ht="31.5">
      <c r="A269" s="36" t="s">
        <v>320</v>
      </c>
      <c r="B269" s="37" t="s">
        <v>610</v>
      </c>
      <c r="C269" s="37" t="s">
        <v>1029</v>
      </c>
      <c r="D269" s="37">
        <v>600</v>
      </c>
      <c r="E269" s="22">
        <v>0</v>
      </c>
      <c r="F269" s="22">
        <v>14931308.6</v>
      </c>
      <c r="G269" s="22">
        <v>0</v>
      </c>
      <c r="H269" s="48">
        <f t="shared" si="4"/>
        <v>0</v>
      </c>
    </row>
    <row r="270" spans="1:8" ht="15.75">
      <c r="A270" s="36" t="s">
        <v>319</v>
      </c>
      <c r="B270" s="37" t="s">
        <v>610</v>
      </c>
      <c r="C270" s="37" t="s">
        <v>1029</v>
      </c>
      <c r="D270" s="37">
        <v>610</v>
      </c>
      <c r="E270" s="22">
        <v>0</v>
      </c>
      <c r="F270" s="22">
        <v>14931308.6</v>
      </c>
      <c r="G270" s="22">
        <v>0</v>
      </c>
      <c r="H270" s="48">
        <f t="shared" si="4"/>
        <v>0</v>
      </c>
    </row>
    <row r="271" spans="1:8" ht="47.25">
      <c r="A271" s="36" t="s">
        <v>397</v>
      </c>
      <c r="B271" s="37" t="s">
        <v>610</v>
      </c>
      <c r="C271" s="37" t="s">
        <v>633</v>
      </c>
      <c r="D271" s="37"/>
      <c r="E271" s="22">
        <v>234360</v>
      </c>
      <c r="F271" s="22">
        <v>234360</v>
      </c>
      <c r="G271" s="22">
        <v>221340</v>
      </c>
      <c r="H271" s="48">
        <f t="shared" si="4"/>
        <v>94.44444444444444</v>
      </c>
    </row>
    <row r="272" spans="1:8" ht="31.5">
      <c r="A272" s="36" t="s">
        <v>320</v>
      </c>
      <c r="B272" s="37" t="s">
        <v>610</v>
      </c>
      <c r="C272" s="37" t="s">
        <v>633</v>
      </c>
      <c r="D272" s="37" t="s">
        <v>303</v>
      </c>
      <c r="E272" s="22">
        <v>234360</v>
      </c>
      <c r="F272" s="22">
        <v>234360</v>
      </c>
      <c r="G272" s="22">
        <v>221340</v>
      </c>
      <c r="H272" s="48">
        <f t="shared" si="4"/>
        <v>94.44444444444444</v>
      </c>
    </row>
    <row r="273" spans="1:8" ht="15.75">
      <c r="A273" s="36" t="s">
        <v>319</v>
      </c>
      <c r="B273" s="37" t="s">
        <v>610</v>
      </c>
      <c r="C273" s="37" t="s">
        <v>633</v>
      </c>
      <c r="D273" s="37" t="s">
        <v>301</v>
      </c>
      <c r="E273" s="22">
        <v>234360</v>
      </c>
      <c r="F273" s="22">
        <v>234360</v>
      </c>
      <c r="G273" s="22">
        <v>221340</v>
      </c>
      <c r="H273" s="48">
        <f t="shared" si="4"/>
        <v>94.44444444444444</v>
      </c>
    </row>
    <row r="274" spans="1:8" ht="47.25">
      <c r="A274" s="36" t="s">
        <v>1030</v>
      </c>
      <c r="B274" s="37" t="s">
        <v>610</v>
      </c>
      <c r="C274" s="37" t="s">
        <v>1031</v>
      </c>
      <c r="D274" s="37"/>
      <c r="E274" s="22">
        <v>0</v>
      </c>
      <c r="F274" s="22">
        <v>9686880</v>
      </c>
      <c r="G274" s="22">
        <v>2421720</v>
      </c>
      <c r="H274" s="48">
        <f t="shared" si="4"/>
        <v>25</v>
      </c>
    </row>
    <row r="275" spans="1:8" ht="31.5">
      <c r="A275" s="36" t="s">
        <v>320</v>
      </c>
      <c r="B275" s="37" t="s">
        <v>610</v>
      </c>
      <c r="C275" s="37" t="s">
        <v>1031</v>
      </c>
      <c r="D275" s="37">
        <v>600</v>
      </c>
      <c r="E275" s="22">
        <v>0</v>
      </c>
      <c r="F275" s="22">
        <v>9686880</v>
      </c>
      <c r="G275" s="22">
        <v>2421720</v>
      </c>
      <c r="H275" s="48">
        <f t="shared" si="4"/>
        <v>25</v>
      </c>
    </row>
    <row r="276" spans="1:8" ht="15.75">
      <c r="A276" s="36" t="s">
        <v>319</v>
      </c>
      <c r="B276" s="37" t="s">
        <v>610</v>
      </c>
      <c r="C276" s="37" t="s">
        <v>1031</v>
      </c>
      <c r="D276" s="37">
        <v>610</v>
      </c>
      <c r="E276" s="22">
        <v>0</v>
      </c>
      <c r="F276" s="22">
        <v>9686880</v>
      </c>
      <c r="G276" s="22">
        <v>2421720</v>
      </c>
      <c r="H276" s="48">
        <f t="shared" si="4"/>
        <v>25</v>
      </c>
    </row>
    <row r="277" spans="1:8" ht="15.75">
      <c r="A277" s="36" t="s">
        <v>389</v>
      </c>
      <c r="B277" s="37" t="s">
        <v>610</v>
      </c>
      <c r="C277" s="37" t="s">
        <v>609</v>
      </c>
      <c r="D277" s="37"/>
      <c r="E277" s="22">
        <v>4833810.18</v>
      </c>
      <c r="F277" s="22">
        <v>12121189.02</v>
      </c>
      <c r="G277" s="22">
        <v>2696406.07</v>
      </c>
      <c r="H277" s="48">
        <f t="shared" si="4"/>
        <v>22.245392473881246</v>
      </c>
    </row>
    <row r="278" spans="1:8" ht="31.5">
      <c r="A278" s="36" t="s">
        <v>381</v>
      </c>
      <c r="B278" s="37" t="s">
        <v>610</v>
      </c>
      <c r="C278" s="37" t="s">
        <v>609</v>
      </c>
      <c r="D278" s="37">
        <v>400</v>
      </c>
      <c r="E278" s="22">
        <v>4833810.18</v>
      </c>
      <c r="F278" s="22">
        <v>12121189.02</v>
      </c>
      <c r="G278" s="22">
        <v>2696406.07</v>
      </c>
      <c r="H278" s="48">
        <f t="shared" si="4"/>
        <v>22.245392473881246</v>
      </c>
    </row>
    <row r="279" spans="1:8" ht="15.75">
      <c r="A279" s="36" t="s">
        <v>380</v>
      </c>
      <c r="B279" s="37" t="s">
        <v>610</v>
      </c>
      <c r="C279" s="37" t="s">
        <v>609</v>
      </c>
      <c r="D279" s="37">
        <v>410</v>
      </c>
      <c r="E279" s="22">
        <v>4833810.18</v>
      </c>
      <c r="F279" s="22">
        <v>12121189.02</v>
      </c>
      <c r="G279" s="22">
        <v>2696406.07</v>
      </c>
      <c r="H279" s="48">
        <f t="shared" si="4"/>
        <v>22.245392473881246</v>
      </c>
    </row>
    <row r="280" spans="1:8" ht="31.5">
      <c r="A280" s="36" t="s">
        <v>817</v>
      </c>
      <c r="B280" s="37" t="s">
        <v>610</v>
      </c>
      <c r="C280" s="37" t="s">
        <v>816</v>
      </c>
      <c r="D280" s="37"/>
      <c r="E280" s="22">
        <v>6530640.84</v>
      </c>
      <c r="F280" s="22">
        <v>0</v>
      </c>
      <c r="G280" s="22">
        <v>0</v>
      </c>
      <c r="H280" s="48"/>
    </row>
    <row r="281" spans="1:8" ht="31.5">
      <c r="A281" s="36" t="s">
        <v>381</v>
      </c>
      <c r="B281" s="37" t="s">
        <v>610</v>
      </c>
      <c r="C281" s="37" t="s">
        <v>816</v>
      </c>
      <c r="D281" s="37">
        <v>400</v>
      </c>
      <c r="E281" s="22">
        <v>6530640.84</v>
      </c>
      <c r="F281" s="22">
        <v>0</v>
      </c>
      <c r="G281" s="22">
        <v>0</v>
      </c>
      <c r="H281" s="48"/>
    </row>
    <row r="282" spans="1:8" ht="15.75">
      <c r="A282" s="36" t="s">
        <v>380</v>
      </c>
      <c r="B282" s="37" t="s">
        <v>610</v>
      </c>
      <c r="C282" s="37" t="s">
        <v>816</v>
      </c>
      <c r="D282" s="37">
        <v>410</v>
      </c>
      <c r="E282" s="22">
        <v>6530640.84</v>
      </c>
      <c r="F282" s="22">
        <v>0</v>
      </c>
      <c r="G282" s="22">
        <v>0</v>
      </c>
      <c r="H282" s="48"/>
    </row>
    <row r="283" spans="1:8" ht="63">
      <c r="A283" s="36" t="s">
        <v>1024</v>
      </c>
      <c r="B283" s="37" t="s">
        <v>610</v>
      </c>
      <c r="C283" s="37" t="s">
        <v>1032</v>
      </c>
      <c r="D283" s="37"/>
      <c r="E283" s="22">
        <v>0</v>
      </c>
      <c r="F283" s="22">
        <v>5000000</v>
      </c>
      <c r="G283" s="22">
        <v>0</v>
      </c>
      <c r="H283" s="48">
        <f t="shared" si="4"/>
        <v>0</v>
      </c>
    </row>
    <row r="284" spans="1:8" ht="31.5">
      <c r="A284" s="36" t="s">
        <v>320</v>
      </c>
      <c r="B284" s="37" t="s">
        <v>610</v>
      </c>
      <c r="C284" s="37" t="s">
        <v>1032</v>
      </c>
      <c r="D284" s="37">
        <v>600</v>
      </c>
      <c r="E284" s="22">
        <v>0</v>
      </c>
      <c r="F284" s="22">
        <v>5000000</v>
      </c>
      <c r="G284" s="22">
        <v>0</v>
      </c>
      <c r="H284" s="48">
        <f t="shared" si="4"/>
        <v>0</v>
      </c>
    </row>
    <row r="285" spans="1:8" ht="15.75">
      <c r="A285" s="36" t="s">
        <v>319</v>
      </c>
      <c r="B285" s="37" t="s">
        <v>610</v>
      </c>
      <c r="C285" s="37" t="s">
        <v>1032</v>
      </c>
      <c r="D285" s="37">
        <v>610</v>
      </c>
      <c r="E285" s="22">
        <v>0</v>
      </c>
      <c r="F285" s="22">
        <v>5000000</v>
      </c>
      <c r="G285" s="22">
        <v>0</v>
      </c>
      <c r="H285" s="48">
        <f t="shared" si="4"/>
        <v>0</v>
      </c>
    </row>
    <row r="286" spans="1:8" ht="31.5">
      <c r="A286" s="36" t="s">
        <v>877</v>
      </c>
      <c r="B286" s="37" t="s">
        <v>610</v>
      </c>
      <c r="C286" s="37" t="s">
        <v>1033</v>
      </c>
      <c r="D286" s="37"/>
      <c r="E286" s="22">
        <v>0</v>
      </c>
      <c r="F286" s="22">
        <v>540000</v>
      </c>
      <c r="G286" s="22">
        <v>539000</v>
      </c>
      <c r="H286" s="48">
        <f t="shared" si="4"/>
        <v>99.81481481481481</v>
      </c>
    </row>
    <row r="287" spans="1:8" ht="31.5">
      <c r="A287" s="36" t="s">
        <v>320</v>
      </c>
      <c r="B287" s="37" t="s">
        <v>610</v>
      </c>
      <c r="C287" s="37" t="s">
        <v>1033</v>
      </c>
      <c r="D287" s="37">
        <v>600</v>
      </c>
      <c r="E287" s="22">
        <v>0</v>
      </c>
      <c r="F287" s="22">
        <v>540000</v>
      </c>
      <c r="G287" s="22">
        <v>539000</v>
      </c>
      <c r="H287" s="48">
        <f t="shared" si="4"/>
        <v>99.81481481481481</v>
      </c>
    </row>
    <row r="288" spans="1:8" ht="15.75">
      <c r="A288" s="36" t="s">
        <v>319</v>
      </c>
      <c r="B288" s="37" t="s">
        <v>610</v>
      </c>
      <c r="C288" s="37" t="s">
        <v>1033</v>
      </c>
      <c r="D288" s="37">
        <v>610</v>
      </c>
      <c r="E288" s="22">
        <v>0</v>
      </c>
      <c r="F288" s="22">
        <v>540000</v>
      </c>
      <c r="G288" s="22">
        <v>539000</v>
      </c>
      <c r="H288" s="48">
        <f t="shared" si="4"/>
        <v>99.81481481481481</v>
      </c>
    </row>
    <row r="289" spans="1:8" ht="47.25">
      <c r="A289" s="36" t="s">
        <v>888</v>
      </c>
      <c r="B289" s="37" t="s">
        <v>610</v>
      </c>
      <c r="C289" s="37" t="s">
        <v>887</v>
      </c>
      <c r="D289" s="37" t="s">
        <v>889</v>
      </c>
      <c r="E289" s="22">
        <v>0</v>
      </c>
      <c r="F289" s="22">
        <v>3984059</v>
      </c>
      <c r="G289" s="22">
        <v>3984058.8</v>
      </c>
      <c r="H289" s="48">
        <f t="shared" si="4"/>
        <v>99.99999497999401</v>
      </c>
    </row>
    <row r="290" spans="1:8" ht="31.5">
      <c r="A290" s="36" t="s">
        <v>320</v>
      </c>
      <c r="B290" s="37" t="s">
        <v>610</v>
      </c>
      <c r="C290" s="37" t="s">
        <v>887</v>
      </c>
      <c r="D290" s="37" t="s">
        <v>303</v>
      </c>
      <c r="E290" s="22">
        <v>0</v>
      </c>
      <c r="F290" s="22">
        <v>3984059</v>
      </c>
      <c r="G290" s="22">
        <v>3984058.8</v>
      </c>
      <c r="H290" s="48">
        <f t="shared" si="4"/>
        <v>99.99999497999401</v>
      </c>
    </row>
    <row r="291" spans="1:8" ht="15.75">
      <c r="A291" s="36" t="s">
        <v>319</v>
      </c>
      <c r="B291" s="37" t="s">
        <v>610</v>
      </c>
      <c r="C291" s="37" t="s">
        <v>887</v>
      </c>
      <c r="D291" s="37" t="s">
        <v>301</v>
      </c>
      <c r="E291" s="22">
        <v>0</v>
      </c>
      <c r="F291" s="22">
        <v>3984059</v>
      </c>
      <c r="G291" s="22">
        <v>3984058.8</v>
      </c>
      <c r="H291" s="48">
        <f t="shared" si="4"/>
        <v>99.99999497999401</v>
      </c>
    </row>
    <row r="292" spans="1:8" ht="31.5">
      <c r="A292" s="36" t="s">
        <v>226</v>
      </c>
      <c r="B292" s="37" t="s">
        <v>610</v>
      </c>
      <c r="C292" s="37" t="s">
        <v>600</v>
      </c>
      <c r="D292" s="37"/>
      <c r="E292" s="22">
        <v>0</v>
      </c>
      <c r="F292" s="22">
        <v>54293.26</v>
      </c>
      <c r="G292" s="22">
        <v>54293.26</v>
      </c>
      <c r="H292" s="48">
        <f t="shared" si="4"/>
        <v>100</v>
      </c>
    </row>
    <row r="293" spans="1:8" ht="31.5">
      <c r="A293" s="36" t="s">
        <v>251</v>
      </c>
      <c r="B293" s="37" t="s">
        <v>610</v>
      </c>
      <c r="C293" s="37" t="s">
        <v>600</v>
      </c>
      <c r="D293" s="37">
        <v>200</v>
      </c>
      <c r="E293" s="22">
        <v>0</v>
      </c>
      <c r="F293" s="22">
        <v>52293.26</v>
      </c>
      <c r="G293" s="22">
        <v>52293.26</v>
      </c>
      <c r="H293" s="48">
        <f t="shared" si="4"/>
        <v>100</v>
      </c>
    </row>
    <row r="294" spans="1:8" ht="31.5">
      <c r="A294" s="36" t="s">
        <v>250</v>
      </c>
      <c r="B294" s="37" t="s">
        <v>610</v>
      </c>
      <c r="C294" s="37" t="s">
        <v>600</v>
      </c>
      <c r="D294" s="37">
        <v>240</v>
      </c>
      <c r="E294" s="22">
        <v>0</v>
      </c>
      <c r="F294" s="22">
        <v>52293.26</v>
      </c>
      <c r="G294" s="22">
        <v>52293.26</v>
      </c>
      <c r="H294" s="48">
        <f t="shared" si="4"/>
        <v>100</v>
      </c>
    </row>
    <row r="295" spans="1:8" ht="15.75">
      <c r="A295" s="36" t="s">
        <v>277</v>
      </c>
      <c r="B295" s="37" t="s">
        <v>610</v>
      </c>
      <c r="C295" s="37" t="s">
        <v>600</v>
      </c>
      <c r="D295" s="37">
        <v>800</v>
      </c>
      <c r="E295" s="22">
        <v>0</v>
      </c>
      <c r="F295" s="22">
        <v>2000</v>
      </c>
      <c r="G295" s="22">
        <v>2000</v>
      </c>
      <c r="H295" s="48">
        <f t="shared" si="4"/>
        <v>100</v>
      </c>
    </row>
    <row r="296" spans="1:8" ht="15.75">
      <c r="A296" s="36" t="s">
        <v>225</v>
      </c>
      <c r="B296" s="37" t="s">
        <v>610</v>
      </c>
      <c r="C296" s="37" t="s">
        <v>600</v>
      </c>
      <c r="D296" s="37">
        <v>830</v>
      </c>
      <c r="E296" s="22">
        <v>0</v>
      </c>
      <c r="F296" s="22">
        <v>2000</v>
      </c>
      <c r="G296" s="22">
        <v>2000</v>
      </c>
      <c r="H296" s="48">
        <f t="shared" si="4"/>
        <v>100</v>
      </c>
    </row>
    <row r="297" spans="1:8" ht="15.75">
      <c r="A297" s="33" t="s">
        <v>668</v>
      </c>
      <c r="B297" s="34" t="s">
        <v>522</v>
      </c>
      <c r="C297" s="34"/>
      <c r="D297" s="34"/>
      <c r="E297" s="35">
        <v>35314526</v>
      </c>
      <c r="F297" s="35">
        <v>51906325.77</v>
      </c>
      <c r="G297" s="35">
        <v>34698084.21</v>
      </c>
      <c r="H297" s="47">
        <f t="shared" si="4"/>
        <v>66.8475059547641</v>
      </c>
    </row>
    <row r="298" spans="1:8" ht="15.75">
      <c r="A298" s="36" t="s">
        <v>374</v>
      </c>
      <c r="B298" s="37" t="s">
        <v>522</v>
      </c>
      <c r="C298" s="37" t="s">
        <v>634</v>
      </c>
      <c r="D298" s="37"/>
      <c r="E298" s="22">
        <v>5725810</v>
      </c>
      <c r="F298" s="22">
        <v>5715960</v>
      </c>
      <c r="G298" s="22">
        <v>3097509.02</v>
      </c>
      <c r="H298" s="48">
        <f t="shared" si="4"/>
        <v>54.19053002470277</v>
      </c>
    </row>
    <row r="299" spans="1:8" ht="31.5">
      <c r="A299" s="36" t="s">
        <v>320</v>
      </c>
      <c r="B299" s="37" t="s">
        <v>522</v>
      </c>
      <c r="C299" s="37" t="s">
        <v>634</v>
      </c>
      <c r="D299" s="37" t="s">
        <v>303</v>
      </c>
      <c r="E299" s="22">
        <v>5725810</v>
      </c>
      <c r="F299" s="22">
        <v>5715960</v>
      </c>
      <c r="G299" s="22">
        <v>3097509.02</v>
      </c>
      <c r="H299" s="48">
        <f t="shared" si="4"/>
        <v>54.19053002470277</v>
      </c>
    </row>
    <row r="300" spans="1:8" ht="15.75">
      <c r="A300" s="36" t="s">
        <v>319</v>
      </c>
      <c r="B300" s="37" t="s">
        <v>522</v>
      </c>
      <c r="C300" s="37" t="s">
        <v>634</v>
      </c>
      <c r="D300" s="37" t="s">
        <v>301</v>
      </c>
      <c r="E300" s="22">
        <v>5725810</v>
      </c>
      <c r="F300" s="22">
        <v>5715960</v>
      </c>
      <c r="G300" s="22">
        <v>3097509.02</v>
      </c>
      <c r="H300" s="48">
        <f t="shared" si="4"/>
        <v>54.19053002470277</v>
      </c>
    </row>
    <row r="301" spans="1:8" ht="15.75">
      <c r="A301" s="36" t="s">
        <v>334</v>
      </c>
      <c r="B301" s="37" t="s">
        <v>522</v>
      </c>
      <c r="C301" s="37" t="s">
        <v>697</v>
      </c>
      <c r="D301" s="37"/>
      <c r="E301" s="22">
        <v>0</v>
      </c>
      <c r="F301" s="22">
        <v>28874.77</v>
      </c>
      <c r="G301" s="22">
        <v>0</v>
      </c>
      <c r="H301" s="48">
        <f t="shared" si="4"/>
        <v>0</v>
      </c>
    </row>
    <row r="302" spans="1:8" ht="31.5">
      <c r="A302" s="36" t="s">
        <v>320</v>
      </c>
      <c r="B302" s="37" t="s">
        <v>522</v>
      </c>
      <c r="C302" s="37" t="s">
        <v>697</v>
      </c>
      <c r="D302" s="37" t="s">
        <v>303</v>
      </c>
      <c r="E302" s="22">
        <v>0</v>
      </c>
      <c r="F302" s="22">
        <v>28874.77</v>
      </c>
      <c r="G302" s="22">
        <v>0</v>
      </c>
      <c r="H302" s="48">
        <f t="shared" si="4"/>
        <v>0</v>
      </c>
    </row>
    <row r="303" spans="1:8" ht="15.75">
      <c r="A303" s="36" t="s">
        <v>319</v>
      </c>
      <c r="B303" s="37" t="s">
        <v>522</v>
      </c>
      <c r="C303" s="37" t="s">
        <v>697</v>
      </c>
      <c r="D303" s="37" t="s">
        <v>301</v>
      </c>
      <c r="E303" s="22">
        <v>0</v>
      </c>
      <c r="F303" s="22">
        <v>28874.77</v>
      </c>
      <c r="G303" s="22">
        <v>0</v>
      </c>
      <c r="H303" s="48">
        <f t="shared" si="4"/>
        <v>0</v>
      </c>
    </row>
    <row r="304" spans="1:8" ht="31.5">
      <c r="A304" s="36" t="s">
        <v>824</v>
      </c>
      <c r="B304" s="37" t="s">
        <v>522</v>
      </c>
      <c r="C304" s="37" t="s">
        <v>874</v>
      </c>
      <c r="D304" s="37" t="s">
        <v>889</v>
      </c>
      <c r="E304" s="22">
        <v>0</v>
      </c>
      <c r="F304" s="22">
        <v>14857031.81</v>
      </c>
      <c r="G304" s="22">
        <v>12522840.69</v>
      </c>
      <c r="H304" s="48">
        <f t="shared" si="4"/>
        <v>84.28898080147545</v>
      </c>
    </row>
    <row r="305" spans="1:8" ht="31.5">
      <c r="A305" s="36" t="s">
        <v>320</v>
      </c>
      <c r="B305" s="37" t="s">
        <v>522</v>
      </c>
      <c r="C305" s="37" t="s">
        <v>874</v>
      </c>
      <c r="D305" s="37" t="s">
        <v>303</v>
      </c>
      <c r="E305" s="22">
        <v>0</v>
      </c>
      <c r="F305" s="22">
        <v>14857031.81</v>
      </c>
      <c r="G305" s="22">
        <v>12522840.69</v>
      </c>
      <c r="H305" s="48">
        <f t="shared" si="4"/>
        <v>84.28898080147545</v>
      </c>
    </row>
    <row r="306" spans="1:8" ht="15.75">
      <c r="A306" s="36" t="s">
        <v>319</v>
      </c>
      <c r="B306" s="37" t="s">
        <v>522</v>
      </c>
      <c r="C306" s="37" t="s">
        <v>874</v>
      </c>
      <c r="D306" s="37" t="s">
        <v>301</v>
      </c>
      <c r="E306" s="22">
        <v>0</v>
      </c>
      <c r="F306" s="22">
        <v>14857031.81</v>
      </c>
      <c r="G306" s="22">
        <v>12522840.69</v>
      </c>
      <c r="H306" s="48">
        <f t="shared" si="4"/>
        <v>84.28898080147545</v>
      </c>
    </row>
    <row r="307" spans="1:8" ht="47.25">
      <c r="A307" s="36" t="s">
        <v>823</v>
      </c>
      <c r="B307" s="37" t="s">
        <v>522</v>
      </c>
      <c r="C307" s="37" t="s">
        <v>822</v>
      </c>
      <c r="D307" s="37"/>
      <c r="E307" s="22">
        <v>347884</v>
      </c>
      <c r="F307" s="22">
        <v>347884</v>
      </c>
      <c r="G307" s="22">
        <v>347884</v>
      </c>
      <c r="H307" s="48">
        <f t="shared" si="4"/>
        <v>100</v>
      </c>
    </row>
    <row r="308" spans="1:8" ht="31.5">
      <c r="A308" s="36" t="s">
        <v>320</v>
      </c>
      <c r="B308" s="37" t="s">
        <v>522</v>
      </c>
      <c r="C308" s="37" t="s">
        <v>822</v>
      </c>
      <c r="D308" s="37">
        <v>600</v>
      </c>
      <c r="E308" s="22">
        <v>347884</v>
      </c>
      <c r="F308" s="22">
        <v>347884</v>
      </c>
      <c r="G308" s="22">
        <v>347884</v>
      </c>
      <c r="H308" s="48">
        <f t="shared" si="4"/>
        <v>100</v>
      </c>
    </row>
    <row r="309" spans="1:8" ht="15.75">
      <c r="A309" s="36" t="s">
        <v>319</v>
      </c>
      <c r="B309" s="37" t="s">
        <v>522</v>
      </c>
      <c r="C309" s="37" t="s">
        <v>822</v>
      </c>
      <c r="D309" s="37">
        <v>610</v>
      </c>
      <c r="E309" s="22">
        <v>347884</v>
      </c>
      <c r="F309" s="22">
        <v>347884</v>
      </c>
      <c r="G309" s="22">
        <v>347884</v>
      </c>
      <c r="H309" s="48">
        <f t="shared" si="4"/>
        <v>100</v>
      </c>
    </row>
    <row r="310" spans="1:8" ht="31.5">
      <c r="A310" s="36" t="s">
        <v>377</v>
      </c>
      <c r="B310" s="37" t="s">
        <v>522</v>
      </c>
      <c r="C310" s="37" t="s">
        <v>523</v>
      </c>
      <c r="D310" s="37"/>
      <c r="E310" s="22">
        <v>29240832</v>
      </c>
      <c r="F310" s="22">
        <v>30196875.19</v>
      </c>
      <c r="G310" s="22">
        <v>17970367.5</v>
      </c>
      <c r="H310" s="48">
        <f t="shared" si="4"/>
        <v>59.51068574787853</v>
      </c>
    </row>
    <row r="311" spans="1:8" ht="31.5">
      <c r="A311" s="36" t="s">
        <v>320</v>
      </c>
      <c r="B311" s="37" t="s">
        <v>522</v>
      </c>
      <c r="C311" s="37" t="s">
        <v>523</v>
      </c>
      <c r="D311" s="37" t="s">
        <v>303</v>
      </c>
      <c r="E311" s="22">
        <v>29240832</v>
      </c>
      <c r="F311" s="22">
        <v>30196875.19</v>
      </c>
      <c r="G311" s="22">
        <v>17970367.5</v>
      </c>
      <c r="H311" s="48">
        <f t="shared" si="4"/>
        <v>59.51068574787853</v>
      </c>
    </row>
    <row r="312" spans="1:8" ht="15.75">
      <c r="A312" s="36" t="s">
        <v>319</v>
      </c>
      <c r="B312" s="37" t="s">
        <v>522</v>
      </c>
      <c r="C312" s="37" t="s">
        <v>523</v>
      </c>
      <c r="D312" s="37" t="s">
        <v>301</v>
      </c>
      <c r="E312" s="22">
        <v>29240832</v>
      </c>
      <c r="F312" s="22">
        <v>30196875.19</v>
      </c>
      <c r="G312" s="22">
        <v>17970367.5</v>
      </c>
      <c r="H312" s="48">
        <f t="shared" si="4"/>
        <v>59.51068574787853</v>
      </c>
    </row>
    <row r="313" spans="1:8" ht="31.5">
      <c r="A313" s="36" t="s">
        <v>877</v>
      </c>
      <c r="B313" s="37" t="s">
        <v>522</v>
      </c>
      <c r="C313" s="37" t="s">
        <v>875</v>
      </c>
      <c r="D313" s="37"/>
      <c r="E313" s="22">
        <v>0</v>
      </c>
      <c r="F313" s="22">
        <v>62400</v>
      </c>
      <c r="G313" s="22">
        <v>62183</v>
      </c>
      <c r="H313" s="48">
        <f t="shared" si="4"/>
        <v>99.65224358974359</v>
      </c>
    </row>
    <row r="314" spans="1:8" ht="31.5">
      <c r="A314" s="36" t="s">
        <v>320</v>
      </c>
      <c r="B314" s="37" t="s">
        <v>522</v>
      </c>
      <c r="C314" s="37" t="s">
        <v>875</v>
      </c>
      <c r="D314" s="37">
        <v>600</v>
      </c>
      <c r="E314" s="22">
        <v>0</v>
      </c>
      <c r="F314" s="22">
        <v>62400</v>
      </c>
      <c r="G314" s="22">
        <v>62183</v>
      </c>
      <c r="H314" s="48">
        <f t="shared" si="4"/>
        <v>99.65224358974359</v>
      </c>
    </row>
    <row r="315" spans="1:8" ht="15.75">
      <c r="A315" s="36" t="s">
        <v>319</v>
      </c>
      <c r="B315" s="37" t="s">
        <v>522</v>
      </c>
      <c r="C315" s="37" t="s">
        <v>875</v>
      </c>
      <c r="D315" s="37">
        <v>610</v>
      </c>
      <c r="E315" s="22">
        <v>0</v>
      </c>
      <c r="F315" s="22">
        <v>62400</v>
      </c>
      <c r="G315" s="22">
        <v>62183</v>
      </c>
      <c r="H315" s="48">
        <f t="shared" si="4"/>
        <v>99.65224358974359</v>
      </c>
    </row>
    <row r="316" spans="1:8" ht="63">
      <c r="A316" s="36" t="s">
        <v>1024</v>
      </c>
      <c r="B316" s="37" t="s">
        <v>522</v>
      </c>
      <c r="C316" s="37" t="s">
        <v>1034</v>
      </c>
      <c r="D316" s="37"/>
      <c r="E316" s="22">
        <v>0</v>
      </c>
      <c r="F316" s="22">
        <v>697300</v>
      </c>
      <c r="G316" s="22">
        <v>697300</v>
      </c>
      <c r="H316" s="48">
        <f t="shared" si="4"/>
        <v>100</v>
      </c>
    </row>
    <row r="317" spans="1:8" ht="31.5">
      <c r="A317" s="36" t="s">
        <v>320</v>
      </c>
      <c r="B317" s="37" t="s">
        <v>522</v>
      </c>
      <c r="C317" s="37" t="s">
        <v>1034</v>
      </c>
      <c r="D317" s="37">
        <v>600</v>
      </c>
      <c r="E317" s="22">
        <v>0</v>
      </c>
      <c r="F317" s="22">
        <v>697300</v>
      </c>
      <c r="G317" s="22">
        <v>697300</v>
      </c>
      <c r="H317" s="48">
        <f t="shared" si="4"/>
        <v>100</v>
      </c>
    </row>
    <row r="318" spans="1:8" ht="15.75">
      <c r="A318" s="36" t="s">
        <v>319</v>
      </c>
      <c r="B318" s="37" t="s">
        <v>522</v>
      </c>
      <c r="C318" s="37" t="s">
        <v>1034</v>
      </c>
      <c r="D318" s="37">
        <v>610</v>
      </c>
      <c r="E318" s="22">
        <v>0</v>
      </c>
      <c r="F318" s="22">
        <v>697300</v>
      </c>
      <c r="G318" s="22">
        <v>697300</v>
      </c>
      <c r="H318" s="48">
        <f t="shared" si="4"/>
        <v>100</v>
      </c>
    </row>
    <row r="319" spans="1:8" ht="15.75">
      <c r="A319" s="33" t="s">
        <v>658</v>
      </c>
      <c r="B319" s="34" t="s">
        <v>524</v>
      </c>
      <c r="C319" s="34"/>
      <c r="D319" s="34"/>
      <c r="E319" s="35">
        <v>2528756</v>
      </c>
      <c r="F319" s="35">
        <v>2459856</v>
      </c>
      <c r="G319" s="35">
        <v>1839760</v>
      </c>
      <c r="H319" s="47">
        <f t="shared" si="4"/>
        <v>74.79136990132756</v>
      </c>
    </row>
    <row r="320" spans="1:8" ht="31.5">
      <c r="A320" s="36" t="s">
        <v>720</v>
      </c>
      <c r="B320" s="37" t="s">
        <v>524</v>
      </c>
      <c r="C320" s="37" t="s">
        <v>635</v>
      </c>
      <c r="D320" s="37"/>
      <c r="E320" s="22">
        <v>2149056</v>
      </c>
      <c r="F320" s="22">
        <v>2149056</v>
      </c>
      <c r="G320" s="22">
        <v>1690020</v>
      </c>
      <c r="H320" s="48">
        <f t="shared" si="4"/>
        <v>78.64010989010988</v>
      </c>
    </row>
    <row r="321" spans="1:8" ht="31.5">
      <c r="A321" s="36" t="s">
        <v>320</v>
      </c>
      <c r="B321" s="37" t="s">
        <v>524</v>
      </c>
      <c r="C321" s="37" t="s">
        <v>635</v>
      </c>
      <c r="D321" s="37" t="s">
        <v>303</v>
      </c>
      <c r="E321" s="22">
        <v>2149056</v>
      </c>
      <c r="F321" s="22">
        <v>2149056</v>
      </c>
      <c r="G321" s="22">
        <v>1690020</v>
      </c>
      <c r="H321" s="48">
        <f t="shared" si="4"/>
        <v>78.64010989010988</v>
      </c>
    </row>
    <row r="322" spans="1:8" ht="15.75">
      <c r="A322" s="36" t="s">
        <v>319</v>
      </c>
      <c r="B322" s="37" t="s">
        <v>524</v>
      </c>
      <c r="C322" s="37" t="s">
        <v>635</v>
      </c>
      <c r="D322" s="37" t="s">
        <v>301</v>
      </c>
      <c r="E322" s="22">
        <v>2149056</v>
      </c>
      <c r="F322" s="22">
        <v>2149056</v>
      </c>
      <c r="G322" s="22">
        <v>1690020</v>
      </c>
      <c r="H322" s="48">
        <f t="shared" si="4"/>
        <v>78.64010989010988</v>
      </c>
    </row>
    <row r="323" spans="1:8" ht="15.75">
      <c r="A323" s="36" t="s">
        <v>369</v>
      </c>
      <c r="B323" s="37" t="s">
        <v>524</v>
      </c>
      <c r="C323" s="37" t="s">
        <v>525</v>
      </c>
      <c r="D323" s="37"/>
      <c r="E323" s="22">
        <v>161000</v>
      </c>
      <c r="F323" s="22">
        <v>89300</v>
      </c>
      <c r="G323" s="22">
        <v>3240</v>
      </c>
      <c r="H323" s="48">
        <f t="shared" si="4"/>
        <v>3.6282194848824187</v>
      </c>
    </row>
    <row r="324" spans="1:8" ht="31.5">
      <c r="A324" s="36" t="s">
        <v>251</v>
      </c>
      <c r="B324" s="37" t="s">
        <v>524</v>
      </c>
      <c r="C324" s="37" t="s">
        <v>525</v>
      </c>
      <c r="D324" s="37" t="s">
        <v>219</v>
      </c>
      <c r="E324" s="22">
        <v>161000</v>
      </c>
      <c r="F324" s="22">
        <v>89300</v>
      </c>
      <c r="G324" s="22">
        <v>3240</v>
      </c>
      <c r="H324" s="48">
        <f t="shared" si="4"/>
        <v>3.6282194848824187</v>
      </c>
    </row>
    <row r="325" spans="1:8" ht="31.5">
      <c r="A325" s="36" t="s">
        <v>250</v>
      </c>
      <c r="B325" s="37" t="s">
        <v>524</v>
      </c>
      <c r="C325" s="37" t="s">
        <v>525</v>
      </c>
      <c r="D325" s="37" t="s">
        <v>215</v>
      </c>
      <c r="E325" s="22">
        <v>161000</v>
      </c>
      <c r="F325" s="22">
        <v>89300</v>
      </c>
      <c r="G325" s="22">
        <v>3240</v>
      </c>
      <c r="H325" s="48">
        <f t="shared" si="4"/>
        <v>3.6282194848824187</v>
      </c>
    </row>
    <row r="326" spans="1:8" ht="15.75">
      <c r="A326" s="36" t="s">
        <v>367</v>
      </c>
      <c r="B326" s="37" t="s">
        <v>524</v>
      </c>
      <c r="C326" s="37" t="s">
        <v>526</v>
      </c>
      <c r="D326" s="37"/>
      <c r="E326" s="22">
        <v>218700</v>
      </c>
      <c r="F326" s="22">
        <v>221500</v>
      </c>
      <c r="G326" s="22">
        <v>146500</v>
      </c>
      <c r="H326" s="48">
        <f t="shared" si="4"/>
        <v>66.13995485327314</v>
      </c>
    </row>
    <row r="327" spans="1:8" ht="15.75">
      <c r="A327" s="36" t="s">
        <v>344</v>
      </c>
      <c r="B327" s="37" t="s">
        <v>524</v>
      </c>
      <c r="C327" s="37" t="s">
        <v>526</v>
      </c>
      <c r="D327" s="37" t="s">
        <v>233</v>
      </c>
      <c r="E327" s="22">
        <v>25200</v>
      </c>
      <c r="F327" s="22">
        <v>192300</v>
      </c>
      <c r="G327" s="22">
        <v>128700</v>
      </c>
      <c r="H327" s="48">
        <f t="shared" si="4"/>
        <v>66.92667706708268</v>
      </c>
    </row>
    <row r="328" spans="1:8" ht="15.75">
      <c r="A328" s="36" t="s">
        <v>405</v>
      </c>
      <c r="B328" s="37" t="s">
        <v>524</v>
      </c>
      <c r="C328" s="37" t="s">
        <v>526</v>
      </c>
      <c r="D328" s="37" t="s">
        <v>366</v>
      </c>
      <c r="E328" s="22">
        <v>25200</v>
      </c>
      <c r="F328" s="22">
        <v>192300</v>
      </c>
      <c r="G328" s="22">
        <v>128700</v>
      </c>
      <c r="H328" s="48">
        <f t="shared" si="4"/>
        <v>66.92667706708268</v>
      </c>
    </row>
    <row r="329" spans="1:8" ht="31.5">
      <c r="A329" s="36" t="s">
        <v>320</v>
      </c>
      <c r="B329" s="37" t="s">
        <v>524</v>
      </c>
      <c r="C329" s="37" t="s">
        <v>526</v>
      </c>
      <c r="D329" s="37" t="s">
        <v>303</v>
      </c>
      <c r="E329" s="22">
        <v>193500</v>
      </c>
      <c r="F329" s="22">
        <v>29200</v>
      </c>
      <c r="G329" s="22">
        <v>17800</v>
      </c>
      <c r="H329" s="48">
        <f t="shared" si="4"/>
        <v>60.95890410958904</v>
      </c>
    </row>
    <row r="330" spans="1:8" ht="15.75">
      <c r="A330" s="36" t="s">
        <v>319</v>
      </c>
      <c r="B330" s="37" t="s">
        <v>524</v>
      </c>
      <c r="C330" s="37" t="s">
        <v>526</v>
      </c>
      <c r="D330" s="37" t="s">
        <v>301</v>
      </c>
      <c r="E330" s="22">
        <v>193500</v>
      </c>
      <c r="F330" s="22">
        <v>29200</v>
      </c>
      <c r="G330" s="22">
        <v>17800</v>
      </c>
      <c r="H330" s="48">
        <f t="shared" si="4"/>
        <v>60.95890410958904</v>
      </c>
    </row>
    <row r="331" spans="1:8" ht="15.75">
      <c r="A331" s="33" t="s">
        <v>659</v>
      </c>
      <c r="B331" s="34" t="s">
        <v>527</v>
      </c>
      <c r="C331" s="34"/>
      <c r="D331" s="34"/>
      <c r="E331" s="35">
        <v>63963412</v>
      </c>
      <c r="F331" s="35">
        <v>63663262</v>
      </c>
      <c r="G331" s="35">
        <v>46569946.41</v>
      </c>
      <c r="H331" s="47">
        <f t="shared" si="4"/>
        <v>73.15042451013584</v>
      </c>
    </row>
    <row r="332" spans="1:8" ht="31.5">
      <c r="A332" s="36" t="s">
        <v>243</v>
      </c>
      <c r="B332" s="37" t="s">
        <v>527</v>
      </c>
      <c r="C332" s="37" t="s">
        <v>636</v>
      </c>
      <c r="D332" s="37"/>
      <c r="E332" s="22">
        <v>2675224</v>
      </c>
      <c r="F332" s="22">
        <v>2675224</v>
      </c>
      <c r="G332" s="22">
        <v>2046754.3</v>
      </c>
      <c r="H332" s="48">
        <f t="shared" si="4"/>
        <v>76.50777280706214</v>
      </c>
    </row>
    <row r="333" spans="1:8" ht="63">
      <c r="A333" s="36" t="s">
        <v>242</v>
      </c>
      <c r="B333" s="37" t="s">
        <v>527</v>
      </c>
      <c r="C333" s="37" t="s">
        <v>636</v>
      </c>
      <c r="D333" s="37" t="s">
        <v>241</v>
      </c>
      <c r="E333" s="22">
        <v>2675224</v>
      </c>
      <c r="F333" s="22">
        <v>2675224</v>
      </c>
      <c r="G333" s="22">
        <v>2046754.3</v>
      </c>
      <c r="H333" s="48">
        <f t="shared" si="4"/>
        <v>76.50777280706214</v>
      </c>
    </row>
    <row r="334" spans="1:8" ht="31.5">
      <c r="A334" s="36" t="s">
        <v>252</v>
      </c>
      <c r="B334" s="37" t="s">
        <v>527</v>
      </c>
      <c r="C334" s="37" t="s">
        <v>636</v>
      </c>
      <c r="D334" s="37" t="s">
        <v>240</v>
      </c>
      <c r="E334" s="22">
        <v>2675224</v>
      </c>
      <c r="F334" s="22">
        <v>2675224</v>
      </c>
      <c r="G334" s="22">
        <v>2046754.3</v>
      </c>
      <c r="H334" s="48">
        <f t="shared" si="4"/>
        <v>76.50777280706214</v>
      </c>
    </row>
    <row r="335" spans="1:8" ht="31.5">
      <c r="A335" s="36" t="s">
        <v>419</v>
      </c>
      <c r="B335" s="37" t="s">
        <v>527</v>
      </c>
      <c r="C335" s="37" t="s">
        <v>637</v>
      </c>
      <c r="D335" s="37"/>
      <c r="E335" s="22">
        <v>4385945</v>
      </c>
      <c r="F335" s="22">
        <v>4371295</v>
      </c>
      <c r="G335" s="22">
        <v>2865028.35</v>
      </c>
      <c r="H335" s="48">
        <f t="shared" si="4"/>
        <v>65.54186688384107</v>
      </c>
    </row>
    <row r="336" spans="1:8" ht="63">
      <c r="A336" s="36" t="s">
        <v>242</v>
      </c>
      <c r="B336" s="37" t="s">
        <v>527</v>
      </c>
      <c r="C336" s="37" t="s">
        <v>637</v>
      </c>
      <c r="D336" s="37" t="s">
        <v>241</v>
      </c>
      <c r="E336" s="22">
        <v>4097653</v>
      </c>
      <c r="F336" s="22">
        <v>4097653</v>
      </c>
      <c r="G336" s="22">
        <v>2777850.19</v>
      </c>
      <c r="H336" s="48">
        <f t="shared" si="4"/>
        <v>67.79125001555768</v>
      </c>
    </row>
    <row r="337" spans="1:8" ht="15.75">
      <c r="A337" s="36" t="s">
        <v>327</v>
      </c>
      <c r="B337" s="37" t="s">
        <v>527</v>
      </c>
      <c r="C337" s="37" t="s">
        <v>637</v>
      </c>
      <c r="D337" s="37" t="s">
        <v>326</v>
      </c>
      <c r="E337" s="22">
        <v>4097653</v>
      </c>
      <c r="F337" s="22">
        <v>4097653</v>
      </c>
      <c r="G337" s="22">
        <v>2777850.19</v>
      </c>
      <c r="H337" s="48">
        <f t="shared" si="4"/>
        <v>67.79125001555768</v>
      </c>
    </row>
    <row r="338" spans="1:8" ht="31.5">
      <c r="A338" s="36" t="s">
        <v>251</v>
      </c>
      <c r="B338" s="37" t="s">
        <v>527</v>
      </c>
      <c r="C338" s="37" t="s">
        <v>637</v>
      </c>
      <c r="D338" s="37" t="s">
        <v>219</v>
      </c>
      <c r="E338" s="22">
        <v>288292</v>
      </c>
      <c r="F338" s="22">
        <v>273642</v>
      </c>
      <c r="G338" s="22">
        <v>87178.16</v>
      </c>
      <c r="H338" s="48">
        <f t="shared" si="4"/>
        <v>31.85847201818434</v>
      </c>
    </row>
    <row r="339" spans="1:8" ht="31.5">
      <c r="A339" s="36" t="s">
        <v>250</v>
      </c>
      <c r="B339" s="37" t="s">
        <v>527</v>
      </c>
      <c r="C339" s="37" t="s">
        <v>637</v>
      </c>
      <c r="D339" s="37" t="s">
        <v>215</v>
      </c>
      <c r="E339" s="22">
        <v>288292</v>
      </c>
      <c r="F339" s="22">
        <v>273642</v>
      </c>
      <c r="G339" s="22">
        <v>87178.16</v>
      </c>
      <c r="H339" s="48">
        <f t="shared" si="4"/>
        <v>31.85847201818434</v>
      </c>
    </row>
    <row r="340" spans="1:8" ht="31.5">
      <c r="A340" s="36" t="s">
        <v>825</v>
      </c>
      <c r="B340" s="37" t="s">
        <v>527</v>
      </c>
      <c r="C340" s="37" t="s">
        <v>696</v>
      </c>
      <c r="D340" s="37"/>
      <c r="E340" s="22">
        <v>26000000</v>
      </c>
      <c r="F340" s="22">
        <v>26000000</v>
      </c>
      <c r="G340" s="22">
        <v>17494291.33</v>
      </c>
      <c r="H340" s="48">
        <f t="shared" si="4"/>
        <v>67.28573588461538</v>
      </c>
    </row>
    <row r="341" spans="1:8" ht="31.5">
      <c r="A341" s="36" t="s">
        <v>320</v>
      </c>
      <c r="B341" s="37" t="s">
        <v>527</v>
      </c>
      <c r="C341" s="37" t="s">
        <v>696</v>
      </c>
      <c r="D341" s="37">
        <v>600</v>
      </c>
      <c r="E341" s="22">
        <v>26000000</v>
      </c>
      <c r="F341" s="22">
        <v>26000000</v>
      </c>
      <c r="G341" s="22">
        <v>17494291.33</v>
      </c>
      <c r="H341" s="48">
        <f t="shared" si="4"/>
        <v>67.28573588461538</v>
      </c>
    </row>
    <row r="342" spans="1:8" ht="15.75">
      <c r="A342" s="36" t="s">
        <v>319</v>
      </c>
      <c r="B342" s="37" t="s">
        <v>527</v>
      </c>
      <c r="C342" s="37" t="s">
        <v>696</v>
      </c>
      <c r="D342" s="37">
        <v>610</v>
      </c>
      <c r="E342" s="22">
        <v>26000000</v>
      </c>
      <c r="F342" s="22">
        <v>26000000</v>
      </c>
      <c r="G342" s="22">
        <v>17494291.33</v>
      </c>
      <c r="H342" s="48">
        <f t="shared" si="4"/>
        <v>67.28573588461538</v>
      </c>
    </row>
    <row r="343" spans="1:8" ht="31.5">
      <c r="A343" s="36" t="s">
        <v>827</v>
      </c>
      <c r="B343" s="37" t="s">
        <v>527</v>
      </c>
      <c r="C343" s="37" t="s">
        <v>826</v>
      </c>
      <c r="D343" s="37"/>
      <c r="E343" s="22">
        <v>8636384</v>
      </c>
      <c r="F343" s="22">
        <v>8636384</v>
      </c>
      <c r="G343" s="22">
        <v>8636384</v>
      </c>
      <c r="H343" s="48">
        <f t="shared" si="4"/>
        <v>100</v>
      </c>
    </row>
    <row r="344" spans="1:8" ht="31.5">
      <c r="A344" s="36" t="s">
        <v>320</v>
      </c>
      <c r="B344" s="37" t="s">
        <v>527</v>
      </c>
      <c r="C344" s="37" t="s">
        <v>826</v>
      </c>
      <c r="D344" s="37">
        <v>600</v>
      </c>
      <c r="E344" s="22">
        <v>8636384</v>
      </c>
      <c r="F344" s="22">
        <v>8636384</v>
      </c>
      <c r="G344" s="22">
        <v>8636384</v>
      </c>
      <c r="H344" s="48">
        <f t="shared" si="4"/>
        <v>100</v>
      </c>
    </row>
    <row r="345" spans="1:8" ht="15.75">
      <c r="A345" s="36" t="s">
        <v>319</v>
      </c>
      <c r="B345" s="37" t="s">
        <v>527</v>
      </c>
      <c r="C345" s="37" t="s">
        <v>826</v>
      </c>
      <c r="D345" s="37">
        <v>610</v>
      </c>
      <c r="E345" s="22">
        <v>8636384</v>
      </c>
      <c r="F345" s="22">
        <v>8636384</v>
      </c>
      <c r="G345" s="22">
        <v>8636384</v>
      </c>
      <c r="H345" s="48">
        <f t="shared" si="4"/>
        <v>100</v>
      </c>
    </row>
    <row r="346" spans="1:8" ht="47.25">
      <c r="A346" s="36" t="s">
        <v>409</v>
      </c>
      <c r="B346" s="37" t="s">
        <v>527</v>
      </c>
      <c r="C346" s="37" t="s">
        <v>638</v>
      </c>
      <c r="D346" s="37"/>
      <c r="E346" s="22">
        <v>704000</v>
      </c>
      <c r="F346" s="22">
        <v>704000</v>
      </c>
      <c r="G346" s="22">
        <v>366700</v>
      </c>
      <c r="H346" s="48">
        <f t="shared" si="4"/>
        <v>52.08806818181818</v>
      </c>
    </row>
    <row r="347" spans="1:8" ht="63">
      <c r="A347" s="36" t="s">
        <v>242</v>
      </c>
      <c r="B347" s="37" t="s">
        <v>527</v>
      </c>
      <c r="C347" s="37" t="s">
        <v>638</v>
      </c>
      <c r="D347" s="37" t="s">
        <v>241</v>
      </c>
      <c r="E347" s="22">
        <v>4000</v>
      </c>
      <c r="F347" s="22">
        <v>4000</v>
      </c>
      <c r="G347" s="22">
        <v>0</v>
      </c>
      <c r="H347" s="48">
        <f t="shared" si="4"/>
        <v>0</v>
      </c>
    </row>
    <row r="348" spans="1:8" ht="15.75">
      <c r="A348" s="36" t="s">
        <v>327</v>
      </c>
      <c r="B348" s="37" t="s">
        <v>527</v>
      </c>
      <c r="C348" s="37" t="s">
        <v>638</v>
      </c>
      <c r="D348" s="37" t="s">
        <v>326</v>
      </c>
      <c r="E348" s="22">
        <v>4000</v>
      </c>
      <c r="F348" s="22">
        <v>4000</v>
      </c>
      <c r="G348" s="22">
        <v>0</v>
      </c>
      <c r="H348" s="48">
        <f t="shared" si="4"/>
        <v>0</v>
      </c>
    </row>
    <row r="349" spans="1:8" ht="31.5">
      <c r="A349" s="36" t="s">
        <v>251</v>
      </c>
      <c r="B349" s="37" t="s">
        <v>527</v>
      </c>
      <c r="C349" s="37" t="s">
        <v>638</v>
      </c>
      <c r="D349" s="37" t="s">
        <v>219</v>
      </c>
      <c r="E349" s="22">
        <v>700000</v>
      </c>
      <c r="F349" s="22">
        <v>700000</v>
      </c>
      <c r="G349" s="22">
        <v>366700</v>
      </c>
      <c r="H349" s="48">
        <f t="shared" si="4"/>
        <v>52.38571428571429</v>
      </c>
    </row>
    <row r="350" spans="1:8" ht="31.5">
      <c r="A350" s="36" t="s">
        <v>250</v>
      </c>
      <c r="B350" s="37" t="s">
        <v>527</v>
      </c>
      <c r="C350" s="37" t="s">
        <v>638</v>
      </c>
      <c r="D350" s="37" t="s">
        <v>215</v>
      </c>
      <c r="E350" s="22">
        <v>700000</v>
      </c>
      <c r="F350" s="22">
        <v>700000</v>
      </c>
      <c r="G350" s="22">
        <v>366700</v>
      </c>
      <c r="H350" s="48">
        <f t="shared" si="4"/>
        <v>52.38571428571429</v>
      </c>
    </row>
    <row r="351" spans="1:8" ht="15.75">
      <c r="A351" s="36" t="s">
        <v>369</v>
      </c>
      <c r="B351" s="37" t="s">
        <v>527</v>
      </c>
      <c r="C351" s="37" t="s">
        <v>639</v>
      </c>
      <c r="D351" s="37"/>
      <c r="E351" s="22">
        <v>283550</v>
      </c>
      <c r="F351" s="22">
        <v>68550</v>
      </c>
      <c r="G351" s="22">
        <v>0</v>
      </c>
      <c r="H351" s="48">
        <f t="shared" si="4"/>
        <v>0</v>
      </c>
    </row>
    <row r="352" spans="1:8" ht="63">
      <c r="A352" s="36" t="s">
        <v>242</v>
      </c>
      <c r="B352" s="37" t="s">
        <v>527</v>
      </c>
      <c r="C352" s="37" t="s">
        <v>639</v>
      </c>
      <c r="D352" s="37" t="s">
        <v>241</v>
      </c>
      <c r="E352" s="22">
        <v>102000</v>
      </c>
      <c r="F352" s="22">
        <v>4000</v>
      </c>
      <c r="G352" s="22">
        <v>0</v>
      </c>
      <c r="H352" s="48">
        <f t="shared" si="4"/>
        <v>0</v>
      </c>
    </row>
    <row r="353" spans="1:8" ht="15.75">
      <c r="A353" s="36" t="s">
        <v>327</v>
      </c>
      <c r="B353" s="37" t="s">
        <v>527</v>
      </c>
      <c r="C353" s="37" t="s">
        <v>639</v>
      </c>
      <c r="D353" s="37" t="s">
        <v>326</v>
      </c>
      <c r="E353" s="22">
        <v>102000</v>
      </c>
      <c r="F353" s="22">
        <v>4000</v>
      </c>
      <c r="G353" s="22">
        <v>0</v>
      </c>
      <c r="H353" s="48">
        <f aca="true" t="shared" si="5" ref="H353:H422">G353/F353*100</f>
        <v>0</v>
      </c>
    </row>
    <row r="354" spans="1:8" ht="31.5">
      <c r="A354" s="36" t="s">
        <v>251</v>
      </c>
      <c r="B354" s="37" t="s">
        <v>527</v>
      </c>
      <c r="C354" s="37" t="s">
        <v>639</v>
      </c>
      <c r="D354" s="37" t="s">
        <v>219</v>
      </c>
      <c r="E354" s="22">
        <v>181550</v>
      </c>
      <c r="F354" s="22">
        <v>64550</v>
      </c>
      <c r="G354" s="22">
        <v>0</v>
      </c>
      <c r="H354" s="48">
        <f t="shared" si="5"/>
        <v>0</v>
      </c>
    </row>
    <row r="355" spans="1:8" ht="31.5">
      <c r="A355" s="36" t="s">
        <v>250</v>
      </c>
      <c r="B355" s="37" t="s">
        <v>527</v>
      </c>
      <c r="C355" s="37" t="s">
        <v>639</v>
      </c>
      <c r="D355" s="37" t="s">
        <v>215</v>
      </c>
      <c r="E355" s="22">
        <v>181550</v>
      </c>
      <c r="F355" s="22">
        <v>64550</v>
      </c>
      <c r="G355" s="22">
        <v>0</v>
      </c>
      <c r="H355" s="48">
        <f t="shared" si="5"/>
        <v>0</v>
      </c>
    </row>
    <row r="356" spans="1:8" ht="15.75">
      <c r="A356" s="36" t="s">
        <v>367</v>
      </c>
      <c r="B356" s="37" t="s">
        <v>527</v>
      </c>
      <c r="C356" s="37" t="s">
        <v>640</v>
      </c>
      <c r="D356" s="37"/>
      <c r="E356" s="22">
        <v>398700</v>
      </c>
      <c r="F356" s="22">
        <v>398700</v>
      </c>
      <c r="G356" s="22">
        <v>221500</v>
      </c>
      <c r="H356" s="48">
        <f t="shared" si="5"/>
        <v>55.55555555555556</v>
      </c>
    </row>
    <row r="357" spans="1:8" ht="15.75">
      <c r="A357" s="36" t="s">
        <v>344</v>
      </c>
      <c r="B357" s="37" t="s">
        <v>527</v>
      </c>
      <c r="C357" s="37" t="s">
        <v>640</v>
      </c>
      <c r="D357" s="37" t="s">
        <v>233</v>
      </c>
      <c r="E357" s="22">
        <v>398700</v>
      </c>
      <c r="F357" s="22">
        <v>398700</v>
      </c>
      <c r="G357" s="22">
        <v>221500</v>
      </c>
      <c r="H357" s="48">
        <f t="shared" si="5"/>
        <v>55.55555555555556</v>
      </c>
    </row>
    <row r="358" spans="1:8" ht="15.75">
      <c r="A358" s="36" t="s">
        <v>405</v>
      </c>
      <c r="B358" s="37" t="s">
        <v>527</v>
      </c>
      <c r="C358" s="37" t="s">
        <v>640</v>
      </c>
      <c r="D358" s="37" t="s">
        <v>366</v>
      </c>
      <c r="E358" s="22">
        <v>398700</v>
      </c>
      <c r="F358" s="22">
        <v>398700</v>
      </c>
      <c r="G358" s="22">
        <v>221500</v>
      </c>
      <c r="H358" s="48">
        <f t="shared" si="5"/>
        <v>55.55555555555556</v>
      </c>
    </row>
    <row r="359" spans="1:8" ht="110.25">
      <c r="A359" s="36" t="s">
        <v>829</v>
      </c>
      <c r="B359" s="37" t="s">
        <v>527</v>
      </c>
      <c r="C359" s="74" t="s">
        <v>828</v>
      </c>
      <c r="D359" s="37"/>
      <c r="E359" s="22">
        <v>10072800</v>
      </c>
      <c r="F359" s="22">
        <v>10071700</v>
      </c>
      <c r="G359" s="22">
        <v>7637400</v>
      </c>
      <c r="H359" s="48">
        <f t="shared" si="5"/>
        <v>75.83029677214374</v>
      </c>
    </row>
    <row r="360" spans="1:8" ht="15.75">
      <c r="A360" s="36" t="s">
        <v>344</v>
      </c>
      <c r="B360" s="37" t="s">
        <v>527</v>
      </c>
      <c r="C360" s="74" t="s">
        <v>828</v>
      </c>
      <c r="D360" s="37" t="s">
        <v>233</v>
      </c>
      <c r="E360" s="22">
        <v>10072800</v>
      </c>
      <c r="F360" s="22">
        <v>10071700</v>
      </c>
      <c r="G360" s="22">
        <v>7637400</v>
      </c>
      <c r="H360" s="48">
        <f t="shared" si="5"/>
        <v>75.83029677214374</v>
      </c>
    </row>
    <row r="361" spans="1:8" ht="31.5">
      <c r="A361" s="36" t="s">
        <v>398</v>
      </c>
      <c r="B361" s="37" t="s">
        <v>527</v>
      </c>
      <c r="C361" s="74" t="s">
        <v>828</v>
      </c>
      <c r="D361" s="37" t="s">
        <v>232</v>
      </c>
      <c r="E361" s="22">
        <v>10072800</v>
      </c>
      <c r="F361" s="22">
        <v>10071700</v>
      </c>
      <c r="G361" s="22">
        <v>7637400</v>
      </c>
      <c r="H361" s="48">
        <f t="shared" si="5"/>
        <v>75.83029677214374</v>
      </c>
    </row>
    <row r="362" spans="1:8" ht="31.5">
      <c r="A362" s="36" t="s">
        <v>388</v>
      </c>
      <c r="B362" s="37" t="s">
        <v>527</v>
      </c>
      <c r="C362" s="37" t="s">
        <v>641</v>
      </c>
      <c r="D362" s="37"/>
      <c r="E362" s="22">
        <v>7294550</v>
      </c>
      <c r="F362" s="22">
        <v>7224050</v>
      </c>
      <c r="G362" s="22">
        <v>4866449.43</v>
      </c>
      <c r="H362" s="48">
        <f t="shared" si="5"/>
        <v>67.36455907697206</v>
      </c>
    </row>
    <row r="363" spans="1:8" ht="63">
      <c r="A363" s="36" t="s">
        <v>242</v>
      </c>
      <c r="B363" s="37" t="s">
        <v>527</v>
      </c>
      <c r="C363" s="37" t="s">
        <v>641</v>
      </c>
      <c r="D363" s="37" t="s">
        <v>241</v>
      </c>
      <c r="E363" s="22">
        <v>6715932</v>
      </c>
      <c r="F363" s="22">
        <v>6715932</v>
      </c>
      <c r="G363" s="22">
        <v>4563465.65</v>
      </c>
      <c r="H363" s="48">
        <f t="shared" si="5"/>
        <v>67.9498489561836</v>
      </c>
    </row>
    <row r="364" spans="1:8" ht="15.75">
      <c r="A364" s="36" t="s">
        <v>327</v>
      </c>
      <c r="B364" s="37" t="s">
        <v>527</v>
      </c>
      <c r="C364" s="37" t="s">
        <v>641</v>
      </c>
      <c r="D364" s="37" t="s">
        <v>326</v>
      </c>
      <c r="E364" s="22">
        <v>6715932</v>
      </c>
      <c r="F364" s="22">
        <v>6715932</v>
      </c>
      <c r="G364" s="22">
        <v>4563465.65</v>
      </c>
      <c r="H364" s="48">
        <f t="shared" si="5"/>
        <v>67.9498489561836</v>
      </c>
    </row>
    <row r="365" spans="1:8" ht="31.5">
      <c r="A365" s="36" t="s">
        <v>251</v>
      </c>
      <c r="B365" s="37" t="s">
        <v>527</v>
      </c>
      <c r="C365" s="37" t="s">
        <v>641</v>
      </c>
      <c r="D365" s="37" t="s">
        <v>219</v>
      </c>
      <c r="E365" s="22">
        <v>576858</v>
      </c>
      <c r="F365" s="22">
        <v>506358</v>
      </c>
      <c r="G365" s="22">
        <v>302423.78</v>
      </c>
      <c r="H365" s="48">
        <f t="shared" si="5"/>
        <v>59.72528922224988</v>
      </c>
    </row>
    <row r="366" spans="1:8" ht="31.5">
      <c r="A366" s="36" t="s">
        <v>250</v>
      </c>
      <c r="B366" s="37" t="s">
        <v>527</v>
      </c>
      <c r="C366" s="37" t="s">
        <v>641</v>
      </c>
      <c r="D366" s="37" t="s">
        <v>215</v>
      </c>
      <c r="E366" s="22">
        <v>576858</v>
      </c>
      <c r="F366" s="22">
        <v>506358</v>
      </c>
      <c r="G366" s="22">
        <v>302423.78</v>
      </c>
      <c r="H366" s="48">
        <f t="shared" si="5"/>
        <v>59.72528922224988</v>
      </c>
    </row>
    <row r="367" spans="1:8" ht="15.75">
      <c r="A367" s="36" t="s">
        <v>277</v>
      </c>
      <c r="B367" s="37" t="s">
        <v>527</v>
      </c>
      <c r="C367" s="37" t="s">
        <v>641</v>
      </c>
      <c r="D367" s="37" t="s">
        <v>222</v>
      </c>
      <c r="E367" s="22">
        <v>1760</v>
      </c>
      <c r="F367" s="22">
        <v>1760</v>
      </c>
      <c r="G367" s="22">
        <v>560</v>
      </c>
      <c r="H367" s="48">
        <f t="shared" si="5"/>
        <v>31.818181818181817</v>
      </c>
    </row>
    <row r="368" spans="1:8" ht="15.75">
      <c r="A368" s="36" t="s">
        <v>276</v>
      </c>
      <c r="B368" s="37" t="s">
        <v>527</v>
      </c>
      <c r="C368" s="37" t="s">
        <v>641</v>
      </c>
      <c r="D368" s="37" t="s">
        <v>274</v>
      </c>
      <c r="E368" s="22">
        <v>1760</v>
      </c>
      <c r="F368" s="22">
        <v>1760</v>
      </c>
      <c r="G368" s="22">
        <v>560</v>
      </c>
      <c r="H368" s="48">
        <f t="shared" si="5"/>
        <v>31.818181818181817</v>
      </c>
    </row>
    <row r="369" spans="1:8" ht="31.5">
      <c r="A369" s="36" t="s">
        <v>721</v>
      </c>
      <c r="B369" s="37" t="s">
        <v>527</v>
      </c>
      <c r="C369" s="37" t="s">
        <v>642</v>
      </c>
      <c r="D369" s="37"/>
      <c r="E369" s="22">
        <v>1081553</v>
      </c>
      <c r="F369" s="22">
        <v>1081553</v>
      </c>
      <c r="G369" s="22">
        <v>744112.08</v>
      </c>
      <c r="H369" s="48">
        <f t="shared" si="5"/>
        <v>68.80033433405482</v>
      </c>
    </row>
    <row r="370" spans="1:8" ht="63">
      <c r="A370" s="36" t="s">
        <v>242</v>
      </c>
      <c r="B370" s="37" t="s">
        <v>527</v>
      </c>
      <c r="C370" s="37" t="s">
        <v>642</v>
      </c>
      <c r="D370" s="37" t="s">
        <v>241</v>
      </c>
      <c r="E370" s="22">
        <v>1078553</v>
      </c>
      <c r="F370" s="22">
        <v>1078553</v>
      </c>
      <c r="G370" s="22">
        <v>741112.08</v>
      </c>
      <c r="H370" s="48">
        <f t="shared" si="5"/>
        <v>68.7135523242715</v>
      </c>
    </row>
    <row r="371" spans="1:8" ht="15.75">
      <c r="A371" s="36" t="s">
        <v>327</v>
      </c>
      <c r="B371" s="37" t="s">
        <v>527</v>
      </c>
      <c r="C371" s="37" t="s">
        <v>642</v>
      </c>
      <c r="D371" s="37" t="s">
        <v>326</v>
      </c>
      <c r="E371" s="22">
        <v>1078553</v>
      </c>
      <c r="F371" s="22">
        <v>1078553</v>
      </c>
      <c r="G371" s="22">
        <v>741112.08</v>
      </c>
      <c r="H371" s="48">
        <f t="shared" si="5"/>
        <v>68.7135523242715</v>
      </c>
    </row>
    <row r="372" spans="1:8" ht="31.5">
      <c r="A372" s="36" t="s">
        <v>251</v>
      </c>
      <c r="B372" s="37" t="s">
        <v>527</v>
      </c>
      <c r="C372" s="37" t="s">
        <v>642</v>
      </c>
      <c r="D372" s="37" t="s">
        <v>219</v>
      </c>
      <c r="E372" s="22">
        <v>3000</v>
      </c>
      <c r="F372" s="22">
        <v>3000</v>
      </c>
      <c r="G372" s="22">
        <v>3000</v>
      </c>
      <c r="H372" s="48">
        <f t="shared" si="5"/>
        <v>100</v>
      </c>
    </row>
    <row r="373" spans="1:8" ht="31.5">
      <c r="A373" s="36" t="s">
        <v>250</v>
      </c>
      <c r="B373" s="37" t="s">
        <v>527</v>
      </c>
      <c r="C373" s="37" t="s">
        <v>642</v>
      </c>
      <c r="D373" s="37" t="s">
        <v>215</v>
      </c>
      <c r="E373" s="22">
        <v>3000</v>
      </c>
      <c r="F373" s="22">
        <v>3000</v>
      </c>
      <c r="G373" s="22">
        <v>3000</v>
      </c>
      <c r="H373" s="48">
        <f t="shared" si="5"/>
        <v>100</v>
      </c>
    </row>
    <row r="374" spans="1:8" ht="31.5">
      <c r="A374" s="36" t="s">
        <v>386</v>
      </c>
      <c r="B374" s="37" t="s">
        <v>527</v>
      </c>
      <c r="C374" s="37" t="s">
        <v>643</v>
      </c>
      <c r="D374" s="37"/>
      <c r="E374" s="22">
        <v>2157106</v>
      </c>
      <c r="F374" s="22">
        <v>2157106</v>
      </c>
      <c r="G374" s="22">
        <v>1484826.92</v>
      </c>
      <c r="H374" s="48">
        <f t="shared" si="5"/>
        <v>68.83421213422056</v>
      </c>
    </row>
    <row r="375" spans="1:8" ht="63">
      <c r="A375" s="36" t="s">
        <v>242</v>
      </c>
      <c r="B375" s="37" t="s">
        <v>527</v>
      </c>
      <c r="C375" s="37" t="s">
        <v>643</v>
      </c>
      <c r="D375" s="37" t="s">
        <v>241</v>
      </c>
      <c r="E375" s="22">
        <v>2157106</v>
      </c>
      <c r="F375" s="22">
        <v>2157106</v>
      </c>
      <c r="G375" s="22">
        <v>1484826.92</v>
      </c>
      <c r="H375" s="48">
        <f t="shared" si="5"/>
        <v>68.83421213422056</v>
      </c>
    </row>
    <row r="376" spans="1:8" ht="15.75">
      <c r="A376" s="36" t="s">
        <v>327</v>
      </c>
      <c r="B376" s="37" t="s">
        <v>527</v>
      </c>
      <c r="C376" s="37" t="s">
        <v>643</v>
      </c>
      <c r="D376" s="37" t="s">
        <v>326</v>
      </c>
      <c r="E376" s="22">
        <v>2157106</v>
      </c>
      <c r="F376" s="22">
        <v>2157106</v>
      </c>
      <c r="G376" s="22">
        <v>1484826.92</v>
      </c>
      <c r="H376" s="48">
        <f t="shared" si="5"/>
        <v>68.83421213422056</v>
      </c>
    </row>
    <row r="377" spans="1:8" ht="110.25">
      <c r="A377" s="36" t="s">
        <v>829</v>
      </c>
      <c r="B377" s="37" t="s">
        <v>527</v>
      </c>
      <c r="C377" s="74" t="s">
        <v>830</v>
      </c>
      <c r="D377" s="37"/>
      <c r="E377" s="22">
        <v>273600</v>
      </c>
      <c r="F377" s="22">
        <v>274700</v>
      </c>
      <c r="G377" s="22">
        <v>206500</v>
      </c>
      <c r="H377" s="48">
        <f t="shared" si="5"/>
        <v>75.17291590826356</v>
      </c>
    </row>
    <row r="378" spans="1:8" ht="15.75">
      <c r="A378" s="36" t="s">
        <v>344</v>
      </c>
      <c r="B378" s="37" t="s">
        <v>527</v>
      </c>
      <c r="C378" s="74" t="s">
        <v>830</v>
      </c>
      <c r="D378" s="37" t="s">
        <v>233</v>
      </c>
      <c r="E378" s="22">
        <v>273600</v>
      </c>
      <c r="F378" s="22">
        <v>274700</v>
      </c>
      <c r="G378" s="22">
        <v>206500</v>
      </c>
      <c r="H378" s="48">
        <f t="shared" si="5"/>
        <v>75.17291590826356</v>
      </c>
    </row>
    <row r="379" spans="1:8" ht="31.5">
      <c r="A379" s="36" t="s">
        <v>398</v>
      </c>
      <c r="B379" s="37" t="s">
        <v>527</v>
      </c>
      <c r="C379" s="74" t="s">
        <v>830</v>
      </c>
      <c r="D379" s="37" t="s">
        <v>232</v>
      </c>
      <c r="E379" s="22">
        <v>273600</v>
      </c>
      <c r="F379" s="22">
        <v>274700</v>
      </c>
      <c r="G379" s="22">
        <v>206500</v>
      </c>
      <c r="H379" s="48">
        <f t="shared" si="5"/>
        <v>75.17291590826356</v>
      </c>
    </row>
    <row r="380" spans="1:8" ht="15.75">
      <c r="A380" s="33" t="s">
        <v>669</v>
      </c>
      <c r="B380" s="34" t="s">
        <v>528</v>
      </c>
      <c r="C380" s="34"/>
      <c r="D380" s="34"/>
      <c r="E380" s="35">
        <v>69459505.74</v>
      </c>
      <c r="F380" s="35">
        <v>79157028.97</v>
      </c>
      <c r="G380" s="35">
        <v>48430347.35</v>
      </c>
      <c r="H380" s="47">
        <f t="shared" si="5"/>
        <v>61.18262393141964</v>
      </c>
    </row>
    <row r="381" spans="1:8" ht="15.75">
      <c r="A381" s="33" t="s">
        <v>670</v>
      </c>
      <c r="B381" s="34" t="s">
        <v>529</v>
      </c>
      <c r="C381" s="34"/>
      <c r="D381" s="34"/>
      <c r="E381" s="35">
        <v>60016748.74</v>
      </c>
      <c r="F381" s="35">
        <v>69714271.97</v>
      </c>
      <c r="G381" s="35">
        <v>42122318.94</v>
      </c>
      <c r="H381" s="47">
        <f t="shared" si="5"/>
        <v>60.42137104741825</v>
      </c>
    </row>
    <row r="382" spans="1:8" ht="15.75">
      <c r="A382" s="36" t="s">
        <v>363</v>
      </c>
      <c r="B382" s="37" t="s">
        <v>529</v>
      </c>
      <c r="C382" s="37" t="s">
        <v>530</v>
      </c>
      <c r="D382" s="37"/>
      <c r="E382" s="22">
        <v>13136603</v>
      </c>
      <c r="F382" s="22">
        <v>12713811</v>
      </c>
      <c r="G382" s="22">
        <v>7737618.13</v>
      </c>
      <c r="H382" s="48">
        <f t="shared" si="5"/>
        <v>60.85994301787245</v>
      </c>
    </row>
    <row r="383" spans="1:8" ht="31.5">
      <c r="A383" s="36" t="s">
        <v>320</v>
      </c>
      <c r="B383" s="37" t="s">
        <v>529</v>
      </c>
      <c r="C383" s="37" t="s">
        <v>530</v>
      </c>
      <c r="D383" s="37" t="s">
        <v>303</v>
      </c>
      <c r="E383" s="22">
        <v>13136603</v>
      </c>
      <c r="F383" s="22">
        <v>12713811</v>
      </c>
      <c r="G383" s="22">
        <v>7737618.13</v>
      </c>
      <c r="H383" s="48">
        <f t="shared" si="5"/>
        <v>60.85994301787245</v>
      </c>
    </row>
    <row r="384" spans="1:8" ht="15.75">
      <c r="A384" s="36" t="s">
        <v>319</v>
      </c>
      <c r="B384" s="37" t="s">
        <v>529</v>
      </c>
      <c r="C384" s="37" t="s">
        <v>530</v>
      </c>
      <c r="D384" s="37" t="s">
        <v>301</v>
      </c>
      <c r="E384" s="22">
        <v>13136603</v>
      </c>
      <c r="F384" s="22">
        <v>12713811</v>
      </c>
      <c r="G384" s="22">
        <v>7737618.13</v>
      </c>
      <c r="H384" s="48">
        <f t="shared" si="5"/>
        <v>60.85994301787245</v>
      </c>
    </row>
    <row r="385" spans="1:8" ht="15.75">
      <c r="A385" s="36" t="s">
        <v>360</v>
      </c>
      <c r="B385" s="37" t="s">
        <v>529</v>
      </c>
      <c r="C385" s="37" t="s">
        <v>531</v>
      </c>
      <c r="D385" s="37"/>
      <c r="E385" s="22">
        <v>2987025</v>
      </c>
      <c r="F385" s="22">
        <v>2960635</v>
      </c>
      <c r="G385" s="22">
        <v>1696778.07</v>
      </c>
      <c r="H385" s="48">
        <f t="shared" si="5"/>
        <v>57.311288625582016</v>
      </c>
    </row>
    <row r="386" spans="1:8" ht="31.5">
      <c r="A386" s="36" t="s">
        <v>320</v>
      </c>
      <c r="B386" s="37" t="s">
        <v>529</v>
      </c>
      <c r="C386" s="37" t="s">
        <v>531</v>
      </c>
      <c r="D386" s="37" t="s">
        <v>303</v>
      </c>
      <c r="E386" s="22">
        <v>2987025</v>
      </c>
      <c r="F386" s="22">
        <v>2960635</v>
      </c>
      <c r="G386" s="22">
        <v>1696778.07</v>
      </c>
      <c r="H386" s="48">
        <f t="shared" si="5"/>
        <v>57.311288625582016</v>
      </c>
    </row>
    <row r="387" spans="1:8" ht="15.75">
      <c r="A387" s="36" t="s">
        <v>319</v>
      </c>
      <c r="B387" s="37" t="s">
        <v>529</v>
      </c>
      <c r="C387" s="37" t="s">
        <v>531</v>
      </c>
      <c r="D387" s="37" t="s">
        <v>301</v>
      </c>
      <c r="E387" s="22">
        <v>2987025</v>
      </c>
      <c r="F387" s="22">
        <v>2960635</v>
      </c>
      <c r="G387" s="22">
        <v>1696778.07</v>
      </c>
      <c r="H387" s="48">
        <f t="shared" si="5"/>
        <v>57.311288625582016</v>
      </c>
    </row>
    <row r="388" spans="1:8" ht="15.75">
      <c r="A388" s="36" t="s">
        <v>358</v>
      </c>
      <c r="B388" s="37" t="s">
        <v>529</v>
      </c>
      <c r="C388" s="37" t="s">
        <v>532</v>
      </c>
      <c r="D388" s="37"/>
      <c r="E388" s="22">
        <v>20013526.44</v>
      </c>
      <c r="F388" s="22">
        <v>20449808.44</v>
      </c>
      <c r="G388" s="22">
        <v>12637804.8</v>
      </c>
      <c r="H388" s="48">
        <f t="shared" si="5"/>
        <v>61.799135366375104</v>
      </c>
    </row>
    <row r="389" spans="1:8" ht="31.5">
      <c r="A389" s="36" t="s">
        <v>320</v>
      </c>
      <c r="B389" s="37" t="s">
        <v>529</v>
      </c>
      <c r="C389" s="37" t="s">
        <v>532</v>
      </c>
      <c r="D389" s="37" t="s">
        <v>303</v>
      </c>
      <c r="E389" s="22">
        <v>20013526.44</v>
      </c>
      <c r="F389" s="22">
        <v>20449808.44</v>
      </c>
      <c r="G389" s="22">
        <v>12637804.8</v>
      </c>
      <c r="H389" s="48">
        <f t="shared" si="5"/>
        <v>61.799135366375104</v>
      </c>
    </row>
    <row r="390" spans="1:8" ht="15.75">
      <c r="A390" s="36" t="s">
        <v>319</v>
      </c>
      <c r="B390" s="37" t="s">
        <v>529</v>
      </c>
      <c r="C390" s="37" t="s">
        <v>532</v>
      </c>
      <c r="D390" s="37" t="s">
        <v>301</v>
      </c>
      <c r="E390" s="22">
        <v>20013526.44</v>
      </c>
      <c r="F390" s="22">
        <v>20449808.44</v>
      </c>
      <c r="G390" s="22">
        <v>12637804.8</v>
      </c>
      <c r="H390" s="48">
        <f t="shared" si="5"/>
        <v>61.799135366375104</v>
      </c>
    </row>
    <row r="391" spans="1:8" ht="31.5">
      <c r="A391" s="36" t="s">
        <v>318</v>
      </c>
      <c r="B391" s="37" t="s">
        <v>529</v>
      </c>
      <c r="C391" s="37" t="s">
        <v>762</v>
      </c>
      <c r="D391" s="37"/>
      <c r="E391" s="22">
        <v>16579630.3</v>
      </c>
      <c r="F391" s="22">
        <v>23945580.78</v>
      </c>
      <c r="G391" s="22">
        <v>12806197.82</v>
      </c>
      <c r="H391" s="48">
        <f t="shared" si="5"/>
        <v>53.480422703700235</v>
      </c>
    </row>
    <row r="392" spans="1:8" ht="31.5">
      <c r="A392" s="36" t="s">
        <v>320</v>
      </c>
      <c r="B392" s="37" t="s">
        <v>529</v>
      </c>
      <c r="C392" s="37" t="s">
        <v>762</v>
      </c>
      <c r="D392" s="37" t="s">
        <v>303</v>
      </c>
      <c r="E392" s="22">
        <v>16579630.3</v>
      </c>
      <c r="F392" s="22">
        <v>23945580.78</v>
      </c>
      <c r="G392" s="22">
        <v>12806197.82</v>
      </c>
      <c r="H392" s="48">
        <f t="shared" si="5"/>
        <v>53.480422703700235</v>
      </c>
    </row>
    <row r="393" spans="1:8" ht="15.75">
      <c r="A393" s="36" t="s">
        <v>319</v>
      </c>
      <c r="B393" s="37" t="s">
        <v>529</v>
      </c>
      <c r="C393" s="37" t="s">
        <v>762</v>
      </c>
      <c r="D393" s="37" t="s">
        <v>301</v>
      </c>
      <c r="E393" s="22">
        <v>16579630.3</v>
      </c>
      <c r="F393" s="22">
        <v>23945580.78</v>
      </c>
      <c r="G393" s="22">
        <v>12806197.82</v>
      </c>
      <c r="H393" s="48">
        <f t="shared" si="5"/>
        <v>53.480422703700235</v>
      </c>
    </row>
    <row r="394" spans="1:8" ht="63">
      <c r="A394" s="36" t="s">
        <v>353</v>
      </c>
      <c r="B394" s="37" t="s">
        <v>529</v>
      </c>
      <c r="C394" s="37" t="s">
        <v>763</v>
      </c>
      <c r="D394" s="37"/>
      <c r="E394" s="22">
        <v>0</v>
      </c>
      <c r="F394" s="22">
        <v>2690093</v>
      </c>
      <c r="G394" s="22">
        <v>2690093</v>
      </c>
      <c r="H394" s="48">
        <f t="shared" si="5"/>
        <v>100</v>
      </c>
    </row>
    <row r="395" spans="1:8" ht="31.5">
      <c r="A395" s="36" t="s">
        <v>320</v>
      </c>
      <c r="B395" s="37" t="s">
        <v>529</v>
      </c>
      <c r="C395" s="37" t="s">
        <v>763</v>
      </c>
      <c r="D395" s="37" t="s">
        <v>303</v>
      </c>
      <c r="E395" s="22">
        <v>0</v>
      </c>
      <c r="F395" s="22">
        <v>2690093</v>
      </c>
      <c r="G395" s="22">
        <v>2690093</v>
      </c>
      <c r="H395" s="48">
        <f t="shared" si="5"/>
        <v>100</v>
      </c>
    </row>
    <row r="396" spans="1:8" ht="15.75">
      <c r="A396" s="36" t="s">
        <v>319</v>
      </c>
      <c r="B396" s="37" t="s">
        <v>529</v>
      </c>
      <c r="C396" s="37" t="s">
        <v>763</v>
      </c>
      <c r="D396" s="37" t="s">
        <v>301</v>
      </c>
      <c r="E396" s="22">
        <v>0</v>
      </c>
      <c r="F396" s="22">
        <v>2690093</v>
      </c>
      <c r="G396" s="22">
        <v>2690093</v>
      </c>
      <c r="H396" s="48">
        <f t="shared" si="5"/>
        <v>100</v>
      </c>
    </row>
    <row r="397" spans="1:8" ht="31.5">
      <c r="A397" s="36" t="s">
        <v>356</v>
      </c>
      <c r="B397" s="37" t="s">
        <v>529</v>
      </c>
      <c r="C397" s="37" t="s">
        <v>533</v>
      </c>
      <c r="D397" s="37"/>
      <c r="E397" s="22">
        <v>75000</v>
      </c>
      <c r="F397" s="22">
        <v>0</v>
      </c>
      <c r="G397" s="22">
        <v>0</v>
      </c>
      <c r="H397" s="48"/>
    </row>
    <row r="398" spans="1:8" ht="31.5">
      <c r="A398" s="36" t="s">
        <v>320</v>
      </c>
      <c r="B398" s="37" t="s">
        <v>529</v>
      </c>
      <c r="C398" s="37" t="s">
        <v>533</v>
      </c>
      <c r="D398" s="37" t="s">
        <v>303</v>
      </c>
      <c r="E398" s="22">
        <v>75000</v>
      </c>
      <c r="F398" s="22">
        <v>0</v>
      </c>
      <c r="G398" s="22">
        <v>0</v>
      </c>
      <c r="H398" s="48"/>
    </row>
    <row r="399" spans="1:8" ht="15.75">
      <c r="A399" s="36" t="s">
        <v>319</v>
      </c>
      <c r="B399" s="37" t="s">
        <v>529</v>
      </c>
      <c r="C399" s="37" t="s">
        <v>533</v>
      </c>
      <c r="D399" s="37" t="s">
        <v>301</v>
      </c>
      <c r="E399" s="22">
        <v>75000</v>
      </c>
      <c r="F399" s="22">
        <v>0</v>
      </c>
      <c r="G399" s="22">
        <v>0</v>
      </c>
      <c r="H399" s="48"/>
    </row>
    <row r="400" spans="1:8" ht="63">
      <c r="A400" s="36" t="s">
        <v>353</v>
      </c>
      <c r="B400" s="37" t="s">
        <v>529</v>
      </c>
      <c r="C400" s="37" t="s">
        <v>534</v>
      </c>
      <c r="D400" s="37"/>
      <c r="E400" s="22">
        <v>876800</v>
      </c>
      <c r="F400" s="22">
        <v>403519</v>
      </c>
      <c r="G400" s="22">
        <v>149549.8</v>
      </c>
      <c r="H400" s="48">
        <f t="shared" si="5"/>
        <v>37.06140231315006</v>
      </c>
    </row>
    <row r="401" spans="1:8" ht="31.5">
      <c r="A401" s="36" t="s">
        <v>251</v>
      </c>
      <c r="B401" s="37" t="s">
        <v>529</v>
      </c>
      <c r="C401" s="37" t="s">
        <v>534</v>
      </c>
      <c r="D401" s="37" t="s">
        <v>219</v>
      </c>
      <c r="E401" s="22">
        <v>816455</v>
      </c>
      <c r="F401" s="22">
        <v>343174</v>
      </c>
      <c r="G401" s="22">
        <v>124549.8</v>
      </c>
      <c r="H401" s="48">
        <f t="shared" si="5"/>
        <v>36.293483772080634</v>
      </c>
    </row>
    <row r="402" spans="1:8" ht="31.5">
      <c r="A402" s="36" t="s">
        <v>250</v>
      </c>
      <c r="B402" s="37" t="s">
        <v>529</v>
      </c>
      <c r="C402" s="37" t="s">
        <v>534</v>
      </c>
      <c r="D402" s="37" t="s">
        <v>215</v>
      </c>
      <c r="E402" s="22">
        <v>816455</v>
      </c>
      <c r="F402" s="22">
        <v>343174</v>
      </c>
      <c r="G402" s="22">
        <v>124549.8</v>
      </c>
      <c r="H402" s="48">
        <f t="shared" si="5"/>
        <v>36.293483772080634</v>
      </c>
    </row>
    <row r="403" spans="1:8" ht="31.5">
      <c r="A403" s="36" t="s">
        <v>320</v>
      </c>
      <c r="B403" s="37" t="s">
        <v>529</v>
      </c>
      <c r="C403" s="37" t="s">
        <v>534</v>
      </c>
      <c r="D403" s="37" t="s">
        <v>303</v>
      </c>
      <c r="E403" s="22">
        <v>60345</v>
      </c>
      <c r="F403" s="22">
        <v>60345</v>
      </c>
      <c r="G403" s="22">
        <v>25000</v>
      </c>
      <c r="H403" s="48">
        <f t="shared" si="5"/>
        <v>41.42845306156268</v>
      </c>
    </row>
    <row r="404" spans="1:8" ht="15.75">
      <c r="A404" s="36" t="s">
        <v>319</v>
      </c>
      <c r="B404" s="37" t="s">
        <v>529</v>
      </c>
      <c r="C404" s="37" t="s">
        <v>534</v>
      </c>
      <c r="D404" s="37" t="s">
        <v>301</v>
      </c>
      <c r="E404" s="22">
        <v>60345</v>
      </c>
      <c r="F404" s="22">
        <v>60345</v>
      </c>
      <c r="G404" s="22">
        <v>25000</v>
      </c>
      <c r="H404" s="48">
        <f t="shared" si="5"/>
        <v>41.42845306156268</v>
      </c>
    </row>
    <row r="405" spans="1:8" ht="15.75">
      <c r="A405" s="36" t="s">
        <v>328</v>
      </c>
      <c r="B405" s="37" t="s">
        <v>529</v>
      </c>
      <c r="C405" s="37" t="s">
        <v>535</v>
      </c>
      <c r="D405" s="37"/>
      <c r="E405" s="22">
        <v>2058656</v>
      </c>
      <c r="F405" s="22">
        <v>2078656</v>
      </c>
      <c r="G405" s="22">
        <v>1113972.53</v>
      </c>
      <c r="H405" s="48">
        <f t="shared" si="5"/>
        <v>53.59099966516826</v>
      </c>
    </row>
    <row r="406" spans="1:8" ht="63">
      <c r="A406" s="36" t="s">
        <v>242</v>
      </c>
      <c r="B406" s="37" t="s">
        <v>529</v>
      </c>
      <c r="C406" s="37" t="s">
        <v>535</v>
      </c>
      <c r="D406" s="37" t="s">
        <v>241</v>
      </c>
      <c r="E406" s="22">
        <v>2040456</v>
      </c>
      <c r="F406" s="22">
        <v>2040456</v>
      </c>
      <c r="G406" s="22">
        <v>1105972.53</v>
      </c>
      <c r="H406" s="48">
        <f t="shared" si="5"/>
        <v>54.20222391465437</v>
      </c>
    </row>
    <row r="407" spans="1:8" ht="15.75">
      <c r="A407" s="36" t="s">
        <v>327</v>
      </c>
      <c r="B407" s="37" t="s">
        <v>529</v>
      </c>
      <c r="C407" s="37" t="s">
        <v>535</v>
      </c>
      <c r="D407" s="37" t="s">
        <v>326</v>
      </c>
      <c r="E407" s="22">
        <v>2040456</v>
      </c>
      <c r="F407" s="22">
        <v>2040456</v>
      </c>
      <c r="G407" s="22">
        <v>1105972.53</v>
      </c>
      <c r="H407" s="48">
        <f t="shared" si="5"/>
        <v>54.20222391465437</v>
      </c>
    </row>
    <row r="408" spans="1:8" ht="31.5">
      <c r="A408" s="36" t="s">
        <v>251</v>
      </c>
      <c r="B408" s="37" t="s">
        <v>529</v>
      </c>
      <c r="C408" s="37" t="s">
        <v>535</v>
      </c>
      <c r="D408" s="37" t="s">
        <v>219</v>
      </c>
      <c r="E408" s="22">
        <v>18200</v>
      </c>
      <c r="F408" s="22">
        <v>38200</v>
      </c>
      <c r="G408" s="22">
        <v>8000</v>
      </c>
      <c r="H408" s="48">
        <f t="shared" si="5"/>
        <v>20.94240837696335</v>
      </c>
    </row>
    <row r="409" spans="1:8" ht="31.5">
      <c r="A409" s="36" t="s">
        <v>250</v>
      </c>
      <c r="B409" s="37" t="s">
        <v>529</v>
      </c>
      <c r="C409" s="37" t="s">
        <v>535</v>
      </c>
      <c r="D409" s="37" t="s">
        <v>215</v>
      </c>
      <c r="E409" s="22">
        <v>18200</v>
      </c>
      <c r="F409" s="22">
        <v>38200</v>
      </c>
      <c r="G409" s="22">
        <v>8000</v>
      </c>
      <c r="H409" s="48">
        <f t="shared" si="5"/>
        <v>20.94240837696335</v>
      </c>
    </row>
    <row r="410" spans="1:8" ht="47.25">
      <c r="A410" s="36" t="s">
        <v>831</v>
      </c>
      <c r="B410" s="37" t="s">
        <v>529</v>
      </c>
      <c r="C410" s="37" t="s">
        <v>832</v>
      </c>
      <c r="D410" s="37"/>
      <c r="E410" s="22">
        <v>4289508</v>
      </c>
      <c r="F410" s="22">
        <v>4147508</v>
      </c>
      <c r="G410" s="22">
        <v>2966374.06</v>
      </c>
      <c r="H410" s="48">
        <f t="shared" si="5"/>
        <v>71.52184058475596</v>
      </c>
    </row>
    <row r="411" spans="1:8" ht="31.5">
      <c r="A411" s="36" t="s">
        <v>320</v>
      </c>
      <c r="B411" s="37" t="s">
        <v>529</v>
      </c>
      <c r="C411" s="37" t="s">
        <v>832</v>
      </c>
      <c r="D411" s="37">
        <v>600</v>
      </c>
      <c r="E411" s="22">
        <v>4289508</v>
      </c>
      <c r="F411" s="22">
        <v>4147508</v>
      </c>
      <c r="G411" s="22">
        <v>2966374.06</v>
      </c>
      <c r="H411" s="48">
        <f t="shared" si="5"/>
        <v>71.52184058475596</v>
      </c>
    </row>
    <row r="412" spans="1:8" ht="15.75">
      <c r="A412" s="36" t="s">
        <v>319</v>
      </c>
      <c r="B412" s="37" t="s">
        <v>529</v>
      </c>
      <c r="C412" s="37" t="s">
        <v>832</v>
      </c>
      <c r="D412" s="37">
        <v>610</v>
      </c>
      <c r="E412" s="22">
        <v>4289508</v>
      </c>
      <c r="F412" s="22">
        <v>4147508</v>
      </c>
      <c r="G412" s="22">
        <v>2966374.06</v>
      </c>
      <c r="H412" s="48">
        <f t="shared" si="5"/>
        <v>71.52184058475596</v>
      </c>
    </row>
    <row r="413" spans="1:8" ht="31.5">
      <c r="A413" s="36" t="s">
        <v>877</v>
      </c>
      <c r="B413" s="37" t="s">
        <v>529</v>
      </c>
      <c r="C413" s="37" t="s">
        <v>875</v>
      </c>
      <c r="D413" s="37" t="s">
        <v>889</v>
      </c>
      <c r="E413" s="22">
        <v>0</v>
      </c>
      <c r="F413" s="22">
        <v>136925.75</v>
      </c>
      <c r="G413" s="22">
        <v>136195.73</v>
      </c>
      <c r="H413" s="48">
        <f t="shared" si="5"/>
        <v>99.4668497342538</v>
      </c>
    </row>
    <row r="414" spans="1:8" ht="31.5">
      <c r="A414" s="36" t="s">
        <v>320</v>
      </c>
      <c r="B414" s="37" t="s">
        <v>529</v>
      </c>
      <c r="C414" s="37" t="s">
        <v>875</v>
      </c>
      <c r="D414" s="37" t="s">
        <v>303</v>
      </c>
      <c r="E414" s="22">
        <v>0</v>
      </c>
      <c r="F414" s="22">
        <v>136925.75</v>
      </c>
      <c r="G414" s="22">
        <v>136195.73</v>
      </c>
      <c r="H414" s="48">
        <f t="shared" si="5"/>
        <v>99.4668497342538</v>
      </c>
    </row>
    <row r="415" spans="1:8" ht="15.75">
      <c r="A415" s="36" t="s">
        <v>319</v>
      </c>
      <c r="B415" s="37" t="s">
        <v>529</v>
      </c>
      <c r="C415" s="37" t="s">
        <v>875</v>
      </c>
      <c r="D415" s="37" t="s">
        <v>301</v>
      </c>
      <c r="E415" s="22">
        <v>0</v>
      </c>
      <c r="F415" s="22">
        <v>136925.75</v>
      </c>
      <c r="G415" s="22">
        <v>136195.73</v>
      </c>
      <c r="H415" s="48">
        <f t="shared" si="5"/>
        <v>99.4668497342538</v>
      </c>
    </row>
    <row r="416" spans="1:8" ht="15.75">
      <c r="A416" s="36" t="s">
        <v>323</v>
      </c>
      <c r="B416" s="37" t="s">
        <v>529</v>
      </c>
      <c r="C416" s="37" t="s">
        <v>536</v>
      </c>
      <c r="D416" s="37"/>
      <c r="E416" s="22">
        <v>0</v>
      </c>
      <c r="F416" s="22">
        <v>187735</v>
      </c>
      <c r="G416" s="22">
        <v>187735</v>
      </c>
      <c r="H416" s="48">
        <f t="shared" si="5"/>
        <v>100</v>
      </c>
    </row>
    <row r="417" spans="1:8" ht="31.5">
      <c r="A417" s="36" t="s">
        <v>320</v>
      </c>
      <c r="B417" s="37" t="s">
        <v>529</v>
      </c>
      <c r="C417" s="37" t="s">
        <v>536</v>
      </c>
      <c r="D417" s="37" t="s">
        <v>303</v>
      </c>
      <c r="E417" s="22">
        <v>0</v>
      </c>
      <c r="F417" s="22">
        <v>187735</v>
      </c>
      <c r="G417" s="22">
        <v>187735</v>
      </c>
      <c r="H417" s="48">
        <f t="shared" si="5"/>
        <v>100</v>
      </c>
    </row>
    <row r="418" spans="1:8" ht="15.75">
      <c r="A418" s="36" t="s">
        <v>319</v>
      </c>
      <c r="B418" s="37" t="s">
        <v>529</v>
      </c>
      <c r="C418" s="37" t="s">
        <v>536</v>
      </c>
      <c r="D418" s="37" t="s">
        <v>301</v>
      </c>
      <c r="E418" s="22">
        <v>0</v>
      </c>
      <c r="F418" s="22">
        <v>187735</v>
      </c>
      <c r="G418" s="22">
        <v>187735</v>
      </c>
      <c r="H418" s="48">
        <f t="shared" si="5"/>
        <v>100</v>
      </c>
    </row>
    <row r="419" spans="1:8" ht="15.75">
      <c r="A419" s="33" t="s">
        <v>671</v>
      </c>
      <c r="B419" s="34" t="s">
        <v>537</v>
      </c>
      <c r="C419" s="34"/>
      <c r="D419" s="34"/>
      <c r="E419" s="35">
        <v>9442757</v>
      </c>
      <c r="F419" s="35">
        <v>9442757</v>
      </c>
      <c r="G419" s="35">
        <v>6308028.41</v>
      </c>
      <c r="H419" s="47">
        <f t="shared" si="5"/>
        <v>66.80282474705216</v>
      </c>
    </row>
    <row r="420" spans="1:8" ht="31.5">
      <c r="A420" s="36" t="s">
        <v>243</v>
      </c>
      <c r="B420" s="37" t="s">
        <v>537</v>
      </c>
      <c r="C420" s="37" t="s">
        <v>538</v>
      </c>
      <c r="D420" s="37"/>
      <c r="E420" s="22">
        <v>2356584</v>
      </c>
      <c r="F420" s="22">
        <v>2356584</v>
      </c>
      <c r="G420" s="22">
        <v>1609053.45</v>
      </c>
      <c r="H420" s="48">
        <f t="shared" si="5"/>
        <v>68.27906198124064</v>
      </c>
    </row>
    <row r="421" spans="1:8" ht="63">
      <c r="A421" s="36" t="s">
        <v>242</v>
      </c>
      <c r="B421" s="37" t="s">
        <v>537</v>
      </c>
      <c r="C421" s="37" t="s">
        <v>538</v>
      </c>
      <c r="D421" s="37" t="s">
        <v>241</v>
      </c>
      <c r="E421" s="22">
        <v>2356584</v>
      </c>
      <c r="F421" s="22">
        <v>2356584</v>
      </c>
      <c r="G421" s="22">
        <v>1609053.45</v>
      </c>
      <c r="H421" s="48">
        <f t="shared" si="5"/>
        <v>68.27906198124064</v>
      </c>
    </row>
    <row r="422" spans="1:8" ht="31.5">
      <c r="A422" s="36" t="s">
        <v>252</v>
      </c>
      <c r="B422" s="37" t="s">
        <v>537</v>
      </c>
      <c r="C422" s="37" t="s">
        <v>538</v>
      </c>
      <c r="D422" s="37" t="s">
        <v>240</v>
      </c>
      <c r="E422" s="22">
        <v>2356584</v>
      </c>
      <c r="F422" s="22">
        <v>2356584</v>
      </c>
      <c r="G422" s="22">
        <v>1609053.45</v>
      </c>
      <c r="H422" s="48">
        <f t="shared" si="5"/>
        <v>68.27906198124064</v>
      </c>
    </row>
    <row r="423" spans="1:8" ht="31.5">
      <c r="A423" s="36" t="s">
        <v>349</v>
      </c>
      <c r="B423" s="37" t="s">
        <v>537</v>
      </c>
      <c r="C423" s="37" t="s">
        <v>539</v>
      </c>
      <c r="D423" s="37"/>
      <c r="E423" s="22">
        <v>3053917</v>
      </c>
      <c r="F423" s="22">
        <v>3053917</v>
      </c>
      <c r="G423" s="22">
        <v>1976809.64</v>
      </c>
      <c r="H423" s="48">
        <f aca="true" t="shared" si="6" ref="H423:H479">G423/F423*100</f>
        <v>64.73030013585831</v>
      </c>
    </row>
    <row r="424" spans="1:8" ht="63">
      <c r="A424" s="36" t="s">
        <v>242</v>
      </c>
      <c r="B424" s="37" t="s">
        <v>537</v>
      </c>
      <c r="C424" s="37" t="s">
        <v>539</v>
      </c>
      <c r="D424" s="37" t="s">
        <v>241</v>
      </c>
      <c r="E424" s="22">
        <v>2928101</v>
      </c>
      <c r="F424" s="22">
        <v>2928101</v>
      </c>
      <c r="G424" s="22">
        <v>1922277.01</v>
      </c>
      <c r="H424" s="48">
        <f t="shared" si="6"/>
        <v>65.6492726856075</v>
      </c>
    </row>
    <row r="425" spans="1:8" ht="15.75">
      <c r="A425" s="36" t="s">
        <v>327</v>
      </c>
      <c r="B425" s="37" t="s">
        <v>537</v>
      </c>
      <c r="C425" s="37" t="s">
        <v>539</v>
      </c>
      <c r="D425" s="37" t="s">
        <v>326</v>
      </c>
      <c r="E425" s="22">
        <v>2928101</v>
      </c>
      <c r="F425" s="22">
        <v>2928101</v>
      </c>
      <c r="G425" s="22">
        <v>1922277.01</v>
      </c>
      <c r="H425" s="48">
        <f t="shared" si="6"/>
        <v>65.6492726856075</v>
      </c>
    </row>
    <row r="426" spans="1:8" ht="31.5">
      <c r="A426" s="36" t="s">
        <v>251</v>
      </c>
      <c r="B426" s="37" t="s">
        <v>537</v>
      </c>
      <c r="C426" s="37" t="s">
        <v>539</v>
      </c>
      <c r="D426" s="37" t="s">
        <v>219</v>
      </c>
      <c r="E426" s="22">
        <v>118816</v>
      </c>
      <c r="F426" s="22">
        <v>118816</v>
      </c>
      <c r="G426" s="22">
        <v>48205.63</v>
      </c>
      <c r="H426" s="48">
        <f t="shared" si="6"/>
        <v>40.571665432265014</v>
      </c>
    </row>
    <row r="427" spans="1:8" ht="31.5">
      <c r="A427" s="36" t="s">
        <v>250</v>
      </c>
      <c r="B427" s="37" t="s">
        <v>537</v>
      </c>
      <c r="C427" s="37" t="s">
        <v>539</v>
      </c>
      <c r="D427" s="37" t="s">
        <v>215</v>
      </c>
      <c r="E427" s="22">
        <v>118816</v>
      </c>
      <c r="F427" s="22">
        <v>118816</v>
      </c>
      <c r="G427" s="22">
        <v>48205.63</v>
      </c>
      <c r="H427" s="48">
        <f t="shared" si="6"/>
        <v>40.571665432265014</v>
      </c>
    </row>
    <row r="428" spans="1:8" ht="15.75">
      <c r="A428" s="36" t="s">
        <v>277</v>
      </c>
      <c r="B428" s="37" t="s">
        <v>537</v>
      </c>
      <c r="C428" s="37" t="s">
        <v>539</v>
      </c>
      <c r="D428" s="37" t="s">
        <v>222</v>
      </c>
      <c r="E428" s="22">
        <v>7000</v>
      </c>
      <c r="F428" s="22">
        <v>7000</v>
      </c>
      <c r="G428" s="22">
        <v>6327</v>
      </c>
      <c r="H428" s="48">
        <f t="shared" si="6"/>
        <v>90.38571428571429</v>
      </c>
    </row>
    <row r="429" spans="1:8" ht="15.75">
      <c r="A429" s="36" t="s">
        <v>276</v>
      </c>
      <c r="B429" s="37" t="s">
        <v>537</v>
      </c>
      <c r="C429" s="37" t="s">
        <v>539</v>
      </c>
      <c r="D429" s="37" t="s">
        <v>274</v>
      </c>
      <c r="E429" s="22">
        <v>7000</v>
      </c>
      <c r="F429" s="22">
        <v>7000</v>
      </c>
      <c r="G429" s="22">
        <v>6327</v>
      </c>
      <c r="H429" s="48">
        <f t="shared" si="6"/>
        <v>90.38571428571429</v>
      </c>
    </row>
    <row r="430" spans="1:8" ht="31.5">
      <c r="A430" s="36" t="s">
        <v>347</v>
      </c>
      <c r="B430" s="37" t="s">
        <v>537</v>
      </c>
      <c r="C430" s="37" t="s">
        <v>540</v>
      </c>
      <c r="D430" s="37"/>
      <c r="E430" s="22">
        <v>3747856</v>
      </c>
      <c r="F430" s="22">
        <v>3747856</v>
      </c>
      <c r="G430" s="22">
        <v>2531830.32</v>
      </c>
      <c r="H430" s="48">
        <f t="shared" si="6"/>
        <v>67.55409812970402</v>
      </c>
    </row>
    <row r="431" spans="1:8" ht="63">
      <c r="A431" s="36" t="s">
        <v>242</v>
      </c>
      <c r="B431" s="37" t="s">
        <v>537</v>
      </c>
      <c r="C431" s="37" t="s">
        <v>540</v>
      </c>
      <c r="D431" s="37" t="s">
        <v>241</v>
      </c>
      <c r="E431" s="22">
        <v>3576856</v>
      </c>
      <c r="F431" s="22">
        <v>3576856</v>
      </c>
      <c r="G431" s="22">
        <v>2457545.32</v>
      </c>
      <c r="H431" s="48">
        <f t="shared" si="6"/>
        <v>68.70685652427719</v>
      </c>
    </row>
    <row r="432" spans="1:8" ht="15.75">
      <c r="A432" s="36" t="s">
        <v>327</v>
      </c>
      <c r="B432" s="37" t="s">
        <v>537</v>
      </c>
      <c r="C432" s="37" t="s">
        <v>540</v>
      </c>
      <c r="D432" s="37" t="s">
        <v>326</v>
      </c>
      <c r="E432" s="22">
        <v>3576856</v>
      </c>
      <c r="F432" s="22">
        <v>3576856</v>
      </c>
      <c r="G432" s="22">
        <v>2457545.32</v>
      </c>
      <c r="H432" s="48">
        <f t="shared" si="6"/>
        <v>68.70685652427719</v>
      </c>
    </row>
    <row r="433" spans="1:8" ht="31.5">
      <c r="A433" s="36" t="s">
        <v>251</v>
      </c>
      <c r="B433" s="37" t="s">
        <v>537</v>
      </c>
      <c r="C433" s="37" t="s">
        <v>540</v>
      </c>
      <c r="D433" s="37" t="s">
        <v>219</v>
      </c>
      <c r="E433" s="22">
        <v>171000</v>
      </c>
      <c r="F433" s="22">
        <v>171000</v>
      </c>
      <c r="G433" s="22">
        <v>74285</v>
      </c>
      <c r="H433" s="48">
        <f t="shared" si="6"/>
        <v>43.441520467836256</v>
      </c>
    </row>
    <row r="434" spans="1:8" ht="31.5">
      <c r="A434" s="36" t="s">
        <v>250</v>
      </c>
      <c r="B434" s="37" t="s">
        <v>537</v>
      </c>
      <c r="C434" s="37" t="s">
        <v>540</v>
      </c>
      <c r="D434" s="37" t="s">
        <v>215</v>
      </c>
      <c r="E434" s="22">
        <v>171000</v>
      </c>
      <c r="F434" s="22">
        <v>171000</v>
      </c>
      <c r="G434" s="22">
        <v>74285</v>
      </c>
      <c r="H434" s="48">
        <f t="shared" si="6"/>
        <v>43.441520467836256</v>
      </c>
    </row>
    <row r="435" spans="1:8" ht="78.75">
      <c r="A435" s="36" t="s">
        <v>672</v>
      </c>
      <c r="B435" s="37" t="s">
        <v>537</v>
      </c>
      <c r="C435" s="37" t="s">
        <v>541</v>
      </c>
      <c r="D435" s="37"/>
      <c r="E435" s="22">
        <v>284400</v>
      </c>
      <c r="F435" s="22">
        <v>284400</v>
      </c>
      <c r="G435" s="22">
        <v>190335</v>
      </c>
      <c r="H435" s="48">
        <f t="shared" si="6"/>
        <v>66.92510548523207</v>
      </c>
    </row>
    <row r="436" spans="1:8" ht="15.75">
      <c r="A436" s="36" t="s">
        <v>344</v>
      </c>
      <c r="B436" s="37" t="s">
        <v>537</v>
      </c>
      <c r="C436" s="37" t="s">
        <v>541</v>
      </c>
      <c r="D436" s="37" t="s">
        <v>233</v>
      </c>
      <c r="E436" s="22">
        <v>129600</v>
      </c>
      <c r="F436" s="22">
        <v>129600</v>
      </c>
      <c r="G436" s="22">
        <v>86400</v>
      </c>
      <c r="H436" s="48">
        <f t="shared" si="6"/>
        <v>66.66666666666666</v>
      </c>
    </row>
    <row r="437" spans="1:8" ht="31.5">
      <c r="A437" s="36" t="s">
        <v>398</v>
      </c>
      <c r="B437" s="37" t="s">
        <v>537</v>
      </c>
      <c r="C437" s="37" t="s">
        <v>541</v>
      </c>
      <c r="D437" s="37" t="s">
        <v>232</v>
      </c>
      <c r="E437" s="22">
        <v>129600</v>
      </c>
      <c r="F437" s="22">
        <v>129600</v>
      </c>
      <c r="G437" s="22">
        <v>86400</v>
      </c>
      <c r="H437" s="48">
        <f t="shared" si="6"/>
        <v>66.66666666666666</v>
      </c>
    </row>
    <row r="438" spans="1:8" ht="31.5">
      <c r="A438" s="36" t="s">
        <v>320</v>
      </c>
      <c r="B438" s="37" t="s">
        <v>537</v>
      </c>
      <c r="C438" s="37" t="s">
        <v>541</v>
      </c>
      <c r="D438" s="37" t="s">
        <v>303</v>
      </c>
      <c r="E438" s="22">
        <v>154800</v>
      </c>
      <c r="F438" s="22">
        <v>154800</v>
      </c>
      <c r="G438" s="22">
        <v>103935</v>
      </c>
      <c r="H438" s="48">
        <f t="shared" si="6"/>
        <v>67.14147286821705</v>
      </c>
    </row>
    <row r="439" spans="1:8" ht="15.75">
      <c r="A439" s="36" t="s">
        <v>319</v>
      </c>
      <c r="B439" s="37" t="s">
        <v>537</v>
      </c>
      <c r="C439" s="37" t="s">
        <v>541</v>
      </c>
      <c r="D439" s="37" t="s">
        <v>301</v>
      </c>
      <c r="E439" s="22">
        <v>154800</v>
      </c>
      <c r="F439" s="22">
        <v>154800</v>
      </c>
      <c r="G439" s="22">
        <v>103935</v>
      </c>
      <c r="H439" s="48">
        <f t="shared" si="6"/>
        <v>67.14147286821705</v>
      </c>
    </row>
    <row r="440" spans="1:8" ht="15.75">
      <c r="A440" s="33" t="s">
        <v>664</v>
      </c>
      <c r="B440" s="34" t="s">
        <v>611</v>
      </c>
      <c r="C440" s="34"/>
      <c r="D440" s="34"/>
      <c r="E440" s="35">
        <v>0</v>
      </c>
      <c r="F440" s="35">
        <v>252803.5</v>
      </c>
      <c r="G440" s="35">
        <v>252803.03</v>
      </c>
      <c r="H440" s="47">
        <f t="shared" si="6"/>
        <v>99.99981408485247</v>
      </c>
    </row>
    <row r="441" spans="1:8" ht="15.75">
      <c r="A441" s="33" t="s">
        <v>665</v>
      </c>
      <c r="B441" s="34" t="s">
        <v>612</v>
      </c>
      <c r="C441" s="34"/>
      <c r="D441" s="34"/>
      <c r="E441" s="35">
        <v>0</v>
      </c>
      <c r="F441" s="35">
        <v>252803.5</v>
      </c>
      <c r="G441" s="35">
        <v>252803.03</v>
      </c>
      <c r="H441" s="47">
        <f t="shared" si="6"/>
        <v>99.99981408485247</v>
      </c>
    </row>
    <row r="442" spans="1:8" ht="31.5">
      <c r="A442" s="36" t="s">
        <v>226</v>
      </c>
      <c r="B442" s="37" t="s">
        <v>612</v>
      </c>
      <c r="C442" s="37" t="s">
        <v>600</v>
      </c>
      <c r="D442" s="37"/>
      <c r="E442" s="22">
        <v>0</v>
      </c>
      <c r="F442" s="22">
        <v>252803.5</v>
      </c>
      <c r="G442" s="22">
        <v>252803.03</v>
      </c>
      <c r="H442" s="48">
        <f t="shared" si="6"/>
        <v>99.99981408485247</v>
      </c>
    </row>
    <row r="443" spans="1:8" ht="15.75">
      <c r="A443" s="36" t="s">
        <v>277</v>
      </c>
      <c r="B443" s="37" t="s">
        <v>612</v>
      </c>
      <c r="C443" s="37" t="s">
        <v>600</v>
      </c>
      <c r="D443" s="37" t="s">
        <v>222</v>
      </c>
      <c r="E443" s="22">
        <v>0</v>
      </c>
      <c r="F443" s="22">
        <v>252803.5</v>
      </c>
      <c r="G443" s="22">
        <v>252803.03</v>
      </c>
      <c r="H443" s="48">
        <f t="shared" si="6"/>
        <v>99.99981408485247</v>
      </c>
    </row>
    <row r="444" spans="1:8" ht="15.75">
      <c r="A444" s="36" t="s">
        <v>225</v>
      </c>
      <c r="B444" s="37" t="s">
        <v>612</v>
      </c>
      <c r="C444" s="37" t="s">
        <v>600</v>
      </c>
      <c r="D444" s="37" t="s">
        <v>223</v>
      </c>
      <c r="E444" s="22">
        <v>0</v>
      </c>
      <c r="F444" s="22">
        <v>252803.5</v>
      </c>
      <c r="G444" s="22">
        <v>252803.03</v>
      </c>
      <c r="H444" s="48">
        <f t="shared" si="6"/>
        <v>99.99981408485247</v>
      </c>
    </row>
    <row r="445" spans="1:8" ht="15.75">
      <c r="A445" s="33" t="s">
        <v>666</v>
      </c>
      <c r="B445" s="34" t="s">
        <v>542</v>
      </c>
      <c r="C445" s="34"/>
      <c r="D445" s="34"/>
      <c r="E445" s="35">
        <v>55677785.28</v>
      </c>
      <c r="F445" s="35">
        <v>56865518.76</v>
      </c>
      <c r="G445" s="35">
        <v>44371472.78</v>
      </c>
      <c r="H445" s="47">
        <f t="shared" si="6"/>
        <v>78.02878395828778</v>
      </c>
    </row>
    <row r="446" spans="1:8" ht="15.75">
      <c r="A446" s="33" t="s">
        <v>689</v>
      </c>
      <c r="B446" s="34" t="s">
        <v>613</v>
      </c>
      <c r="C446" s="34"/>
      <c r="D446" s="34"/>
      <c r="E446" s="35">
        <v>8214288</v>
      </c>
      <c r="F446" s="35">
        <v>8214288</v>
      </c>
      <c r="G446" s="35">
        <v>6055729</v>
      </c>
      <c r="H446" s="47">
        <f t="shared" si="6"/>
        <v>73.72189774695019</v>
      </c>
    </row>
    <row r="447" spans="1:8" ht="15.75">
      <c r="A447" s="36" t="s">
        <v>461</v>
      </c>
      <c r="B447" s="37" t="s">
        <v>613</v>
      </c>
      <c r="C447" s="37" t="s">
        <v>614</v>
      </c>
      <c r="D447" s="37"/>
      <c r="E447" s="22">
        <v>8214288</v>
      </c>
      <c r="F447" s="22">
        <v>8214288</v>
      </c>
      <c r="G447" s="22">
        <v>6055729</v>
      </c>
      <c r="H447" s="48">
        <f t="shared" si="6"/>
        <v>73.72189774695019</v>
      </c>
    </row>
    <row r="448" spans="1:8" ht="15.75">
      <c r="A448" s="36" t="s">
        <v>344</v>
      </c>
      <c r="B448" s="37" t="s">
        <v>613</v>
      </c>
      <c r="C448" s="37" t="s">
        <v>614</v>
      </c>
      <c r="D448" s="37" t="s">
        <v>233</v>
      </c>
      <c r="E448" s="22">
        <v>8214288</v>
      </c>
      <c r="F448" s="22">
        <v>8214288</v>
      </c>
      <c r="G448" s="22">
        <v>6055729</v>
      </c>
      <c r="H448" s="48">
        <f t="shared" si="6"/>
        <v>73.72189774695019</v>
      </c>
    </row>
    <row r="449" spans="1:8" ht="15.75">
      <c r="A449" s="36" t="s">
        <v>393</v>
      </c>
      <c r="B449" s="37" t="s">
        <v>613</v>
      </c>
      <c r="C449" s="37" t="s">
        <v>614</v>
      </c>
      <c r="D449" s="37" t="s">
        <v>391</v>
      </c>
      <c r="E449" s="22">
        <v>8214288</v>
      </c>
      <c r="F449" s="22">
        <v>8214288</v>
      </c>
      <c r="G449" s="22">
        <v>6055729</v>
      </c>
      <c r="H449" s="48">
        <f t="shared" si="6"/>
        <v>73.72189774695019</v>
      </c>
    </row>
    <row r="450" spans="1:8" ht="15.75">
      <c r="A450" s="33" t="s">
        <v>667</v>
      </c>
      <c r="B450" s="34" t="s">
        <v>615</v>
      </c>
      <c r="C450" s="34"/>
      <c r="D450" s="34"/>
      <c r="E450" s="35">
        <v>102000</v>
      </c>
      <c r="F450" s="35">
        <v>132000</v>
      </c>
      <c r="G450" s="35">
        <v>68000</v>
      </c>
      <c r="H450" s="47">
        <f t="shared" si="6"/>
        <v>51.515151515151516</v>
      </c>
    </row>
    <row r="451" spans="1:8" ht="47.25">
      <c r="A451" s="36" t="s">
        <v>714</v>
      </c>
      <c r="B451" s="37" t="s">
        <v>615</v>
      </c>
      <c r="C451" s="37" t="s">
        <v>616</v>
      </c>
      <c r="D451" s="37"/>
      <c r="E451" s="22">
        <v>102000</v>
      </c>
      <c r="F451" s="22">
        <v>102000</v>
      </c>
      <c r="G451" s="22">
        <v>38000</v>
      </c>
      <c r="H451" s="48">
        <f t="shared" si="6"/>
        <v>37.254901960784316</v>
      </c>
    </row>
    <row r="452" spans="1:8" ht="15.75">
      <c r="A452" s="36" t="s">
        <v>344</v>
      </c>
      <c r="B452" s="37" t="s">
        <v>615</v>
      </c>
      <c r="C452" s="37" t="s">
        <v>616</v>
      </c>
      <c r="D452" s="37" t="s">
        <v>233</v>
      </c>
      <c r="E452" s="22">
        <v>102000</v>
      </c>
      <c r="F452" s="22">
        <v>102000</v>
      </c>
      <c r="G452" s="22">
        <v>38000</v>
      </c>
      <c r="H452" s="48">
        <f t="shared" si="6"/>
        <v>37.254901960784316</v>
      </c>
    </row>
    <row r="453" spans="1:8" ht="15.75">
      <c r="A453" s="36" t="s">
        <v>393</v>
      </c>
      <c r="B453" s="37" t="s">
        <v>615</v>
      </c>
      <c r="C453" s="37" t="s">
        <v>616</v>
      </c>
      <c r="D453" s="37" t="s">
        <v>391</v>
      </c>
      <c r="E453" s="22">
        <v>102000</v>
      </c>
      <c r="F453" s="22">
        <v>102000</v>
      </c>
      <c r="G453" s="22">
        <v>38000</v>
      </c>
      <c r="H453" s="48">
        <f t="shared" si="6"/>
        <v>37.254901960784316</v>
      </c>
    </row>
    <row r="454" spans="1:8" ht="15.75">
      <c r="A454" s="36" t="s">
        <v>234</v>
      </c>
      <c r="B454" s="37" t="s">
        <v>615</v>
      </c>
      <c r="C454" s="37" t="s">
        <v>573</v>
      </c>
      <c r="D454" s="37"/>
      <c r="E454" s="22">
        <v>0</v>
      </c>
      <c r="F454" s="22">
        <v>30000</v>
      </c>
      <c r="G454" s="22">
        <v>30000</v>
      </c>
      <c r="H454" s="48">
        <f t="shared" si="6"/>
        <v>100</v>
      </c>
    </row>
    <row r="455" spans="1:8" ht="15.75">
      <c r="A455" s="36" t="s">
        <v>344</v>
      </c>
      <c r="B455" s="37" t="s">
        <v>615</v>
      </c>
      <c r="C455" s="37" t="s">
        <v>573</v>
      </c>
      <c r="D455" s="37" t="s">
        <v>233</v>
      </c>
      <c r="E455" s="22">
        <v>0</v>
      </c>
      <c r="F455" s="22">
        <v>30000</v>
      </c>
      <c r="G455" s="22">
        <v>30000</v>
      </c>
      <c r="H455" s="48">
        <f t="shared" si="6"/>
        <v>100</v>
      </c>
    </row>
    <row r="456" spans="1:8" ht="31.5">
      <c r="A456" s="36" t="s">
        <v>398</v>
      </c>
      <c r="B456" s="37" t="s">
        <v>615</v>
      </c>
      <c r="C456" s="37" t="s">
        <v>573</v>
      </c>
      <c r="D456" s="37" t="s">
        <v>232</v>
      </c>
      <c r="E456" s="22">
        <v>0</v>
      </c>
      <c r="F456" s="22">
        <v>30000</v>
      </c>
      <c r="G456" s="22">
        <v>30000</v>
      </c>
      <c r="H456" s="48">
        <f t="shared" si="6"/>
        <v>100</v>
      </c>
    </row>
    <row r="457" spans="1:8" ht="15.75">
      <c r="A457" s="33" t="s">
        <v>676</v>
      </c>
      <c r="B457" s="34" t="s">
        <v>618</v>
      </c>
      <c r="C457" s="34"/>
      <c r="D457" s="34"/>
      <c r="E457" s="35">
        <v>43138141.28</v>
      </c>
      <c r="F457" s="35">
        <v>44295874.76</v>
      </c>
      <c r="G457" s="35">
        <v>35306501.38</v>
      </c>
      <c r="H457" s="47">
        <f t="shared" si="6"/>
        <v>79.70607098583011</v>
      </c>
    </row>
    <row r="458" spans="1:8" ht="31.5">
      <c r="A458" s="36" t="s">
        <v>465</v>
      </c>
      <c r="B458" s="37" t="s">
        <v>618</v>
      </c>
      <c r="C458" s="37" t="s">
        <v>619</v>
      </c>
      <c r="D458" s="37"/>
      <c r="E458" s="22">
        <v>98000</v>
      </c>
      <c r="F458" s="22">
        <v>98000</v>
      </c>
      <c r="G458" s="22">
        <v>14000</v>
      </c>
      <c r="H458" s="48">
        <f t="shared" si="6"/>
        <v>14.285714285714285</v>
      </c>
    </row>
    <row r="459" spans="1:8" ht="31.5">
      <c r="A459" s="36" t="s">
        <v>251</v>
      </c>
      <c r="B459" s="37" t="s">
        <v>618</v>
      </c>
      <c r="C459" s="37" t="s">
        <v>619</v>
      </c>
      <c r="D459" s="37" t="s">
        <v>219</v>
      </c>
      <c r="E459" s="22">
        <v>98000</v>
      </c>
      <c r="F459" s="22">
        <v>98000</v>
      </c>
      <c r="G459" s="22">
        <v>14000</v>
      </c>
      <c r="H459" s="48">
        <f t="shared" si="6"/>
        <v>14.285714285714285</v>
      </c>
    </row>
    <row r="460" spans="1:8" ht="31.5">
      <c r="A460" s="36" t="s">
        <v>250</v>
      </c>
      <c r="B460" s="37" t="s">
        <v>618</v>
      </c>
      <c r="C460" s="37" t="s">
        <v>619</v>
      </c>
      <c r="D460" s="37" t="s">
        <v>215</v>
      </c>
      <c r="E460" s="22">
        <v>98000</v>
      </c>
      <c r="F460" s="22">
        <v>98000</v>
      </c>
      <c r="G460" s="22">
        <v>14000</v>
      </c>
      <c r="H460" s="48">
        <f t="shared" si="6"/>
        <v>14.285714285714285</v>
      </c>
    </row>
    <row r="461" spans="1:8" ht="63">
      <c r="A461" s="36" t="s">
        <v>715</v>
      </c>
      <c r="B461" s="37" t="s">
        <v>618</v>
      </c>
      <c r="C461" s="37" t="s">
        <v>620</v>
      </c>
      <c r="D461" s="37"/>
      <c r="E461" s="22">
        <v>11590192</v>
      </c>
      <c r="F461" s="22">
        <v>11590192</v>
      </c>
      <c r="G461" s="22">
        <v>7404876</v>
      </c>
      <c r="H461" s="48">
        <f t="shared" si="6"/>
        <v>63.889157315081576</v>
      </c>
    </row>
    <row r="462" spans="1:8" ht="15.75">
      <c r="A462" s="36" t="s">
        <v>344</v>
      </c>
      <c r="B462" s="37" t="s">
        <v>618</v>
      </c>
      <c r="C462" s="37" t="s">
        <v>620</v>
      </c>
      <c r="D462" s="37" t="s">
        <v>233</v>
      </c>
      <c r="E462" s="22">
        <v>11590192</v>
      </c>
      <c r="F462" s="22">
        <v>11590192</v>
      </c>
      <c r="G462" s="22">
        <v>7404876</v>
      </c>
      <c r="H462" s="48">
        <f t="shared" si="6"/>
        <v>63.889157315081576</v>
      </c>
    </row>
    <row r="463" spans="1:8" ht="15.75">
      <c r="A463" s="36" t="s">
        <v>393</v>
      </c>
      <c r="B463" s="37" t="s">
        <v>618</v>
      </c>
      <c r="C463" s="37" t="s">
        <v>620</v>
      </c>
      <c r="D463" s="37" t="s">
        <v>391</v>
      </c>
      <c r="E463" s="22">
        <v>8916084</v>
      </c>
      <c r="F463" s="22">
        <v>8916084</v>
      </c>
      <c r="G463" s="22">
        <v>5655687</v>
      </c>
      <c r="H463" s="48">
        <f t="shared" si="6"/>
        <v>63.43241046181261</v>
      </c>
    </row>
    <row r="464" spans="1:8" ht="31.5">
      <c r="A464" s="36" t="s">
        <v>398</v>
      </c>
      <c r="B464" s="37" t="s">
        <v>618</v>
      </c>
      <c r="C464" s="37" t="s">
        <v>620</v>
      </c>
      <c r="D464" s="37" t="s">
        <v>232</v>
      </c>
      <c r="E464" s="22">
        <v>2674108</v>
      </c>
      <c r="F464" s="22">
        <v>2674108</v>
      </c>
      <c r="G464" s="22">
        <v>1749189</v>
      </c>
      <c r="H464" s="48">
        <f t="shared" si="6"/>
        <v>65.41205516007581</v>
      </c>
    </row>
    <row r="465" spans="1:8" ht="94.5">
      <c r="A465" s="36" t="s">
        <v>716</v>
      </c>
      <c r="B465" s="37" t="s">
        <v>618</v>
      </c>
      <c r="C465" s="37" t="s">
        <v>621</v>
      </c>
      <c r="D465" s="37"/>
      <c r="E465" s="22">
        <v>288066.08</v>
      </c>
      <c r="F465" s="22">
        <v>216049.56</v>
      </c>
      <c r="G465" s="22">
        <v>34959.46</v>
      </c>
      <c r="H465" s="48">
        <f t="shared" si="6"/>
        <v>16.181222493579714</v>
      </c>
    </row>
    <row r="466" spans="1:8" ht="15.75">
      <c r="A466" s="36" t="s">
        <v>344</v>
      </c>
      <c r="B466" s="37" t="s">
        <v>618</v>
      </c>
      <c r="C466" s="37" t="s">
        <v>621</v>
      </c>
      <c r="D466" s="37" t="s">
        <v>233</v>
      </c>
      <c r="E466" s="22">
        <v>288066.08</v>
      </c>
      <c r="F466" s="22">
        <v>216049.56</v>
      </c>
      <c r="G466" s="22">
        <v>34959.46</v>
      </c>
      <c r="H466" s="48">
        <f t="shared" si="6"/>
        <v>16.181222493579714</v>
      </c>
    </row>
    <row r="467" spans="1:8" ht="15.75">
      <c r="A467" s="36" t="s">
        <v>393</v>
      </c>
      <c r="B467" s="37" t="s">
        <v>618</v>
      </c>
      <c r="C467" s="37" t="s">
        <v>621</v>
      </c>
      <c r="D467" s="37" t="s">
        <v>391</v>
      </c>
      <c r="E467" s="22">
        <v>288066.08</v>
      </c>
      <c r="F467" s="22">
        <v>216049.56</v>
      </c>
      <c r="G467" s="22">
        <v>34959.46</v>
      </c>
      <c r="H467" s="48">
        <f t="shared" si="6"/>
        <v>16.181222493579714</v>
      </c>
    </row>
    <row r="468" spans="1:8" ht="15.75">
      <c r="A468" s="36" t="s">
        <v>453</v>
      </c>
      <c r="B468" s="37" t="s">
        <v>618</v>
      </c>
      <c r="C468" s="37" t="s">
        <v>617</v>
      </c>
      <c r="D468" s="37"/>
      <c r="E468" s="22">
        <v>6769711.2</v>
      </c>
      <c r="F468" s="22">
        <v>7089037.2</v>
      </c>
      <c r="G468" s="22">
        <v>7089037.2</v>
      </c>
      <c r="H468" s="48">
        <f t="shared" si="6"/>
        <v>100</v>
      </c>
    </row>
    <row r="469" spans="1:8" ht="15.75">
      <c r="A469" s="36" t="s">
        <v>344</v>
      </c>
      <c r="B469" s="37" t="s">
        <v>618</v>
      </c>
      <c r="C469" s="37" t="s">
        <v>617</v>
      </c>
      <c r="D469" s="37" t="s">
        <v>233</v>
      </c>
      <c r="E469" s="22">
        <v>6769711.2</v>
      </c>
      <c r="F469" s="22">
        <v>7089037.2</v>
      </c>
      <c r="G469" s="22">
        <v>7089037.2</v>
      </c>
      <c r="H469" s="48">
        <f t="shared" si="6"/>
        <v>100</v>
      </c>
    </row>
    <row r="470" spans="1:8" ht="31.5">
      <c r="A470" s="36" t="s">
        <v>398</v>
      </c>
      <c r="B470" s="37" t="s">
        <v>618</v>
      </c>
      <c r="C470" s="37" t="s">
        <v>617</v>
      </c>
      <c r="D470" s="37" t="s">
        <v>232</v>
      </c>
      <c r="E470" s="22">
        <v>6769711.2</v>
      </c>
      <c r="F470" s="22">
        <v>7089037.2</v>
      </c>
      <c r="G470" s="22">
        <v>7089037.2</v>
      </c>
      <c r="H470" s="48">
        <f t="shared" si="6"/>
        <v>100</v>
      </c>
    </row>
    <row r="471" spans="1:8" ht="63">
      <c r="A471" s="36" t="s">
        <v>717</v>
      </c>
      <c r="B471" s="37" t="s">
        <v>618</v>
      </c>
      <c r="C471" s="37" t="s">
        <v>622</v>
      </c>
      <c r="D471" s="37"/>
      <c r="E471" s="22">
        <v>18064728</v>
      </c>
      <c r="F471" s="22">
        <v>18975152</v>
      </c>
      <c r="G471" s="22">
        <v>18973152</v>
      </c>
      <c r="H471" s="48">
        <f t="shared" si="6"/>
        <v>99.98945989997867</v>
      </c>
    </row>
    <row r="472" spans="1:8" ht="31.5">
      <c r="A472" s="36" t="s">
        <v>381</v>
      </c>
      <c r="B472" s="37" t="s">
        <v>618</v>
      </c>
      <c r="C472" s="37" t="s">
        <v>622</v>
      </c>
      <c r="D472" s="37" t="s">
        <v>299</v>
      </c>
      <c r="E472" s="22">
        <v>18064728</v>
      </c>
      <c r="F472" s="22">
        <v>18975152</v>
      </c>
      <c r="G472" s="22">
        <v>18973152</v>
      </c>
      <c r="H472" s="48">
        <f t="shared" si="6"/>
        <v>99.98945989997867</v>
      </c>
    </row>
    <row r="473" spans="1:8" ht="15.75">
      <c r="A473" s="36" t="s">
        <v>380</v>
      </c>
      <c r="B473" s="37" t="s">
        <v>618</v>
      </c>
      <c r="C473" s="37" t="s">
        <v>622</v>
      </c>
      <c r="D473" s="37" t="s">
        <v>298</v>
      </c>
      <c r="E473" s="22">
        <v>18064728</v>
      </c>
      <c r="F473" s="22">
        <v>18975152</v>
      </c>
      <c r="G473" s="22">
        <v>18973152</v>
      </c>
      <c r="H473" s="48">
        <f t="shared" si="6"/>
        <v>99.98945989997867</v>
      </c>
    </row>
    <row r="474" spans="1:8" ht="63">
      <c r="A474" s="36" t="s">
        <v>394</v>
      </c>
      <c r="B474" s="37" t="s">
        <v>618</v>
      </c>
      <c r="C474" s="37" t="s">
        <v>644</v>
      </c>
      <c r="D474" s="37"/>
      <c r="E474" s="22">
        <v>6327444</v>
      </c>
      <c r="F474" s="22">
        <v>6327444</v>
      </c>
      <c r="G474" s="22">
        <v>1790476.72</v>
      </c>
      <c r="H474" s="48">
        <f t="shared" si="6"/>
        <v>28.296998282402814</v>
      </c>
    </row>
    <row r="475" spans="1:8" ht="15.75">
      <c r="A475" s="36" t="s">
        <v>344</v>
      </c>
      <c r="B475" s="37" t="s">
        <v>618</v>
      </c>
      <c r="C475" s="37" t="s">
        <v>644</v>
      </c>
      <c r="D475" s="37" t="s">
        <v>233</v>
      </c>
      <c r="E475" s="22">
        <v>6327444</v>
      </c>
      <c r="F475" s="22">
        <v>6327444</v>
      </c>
      <c r="G475" s="22">
        <v>1790476.72</v>
      </c>
      <c r="H475" s="48">
        <f t="shared" si="6"/>
        <v>28.296998282402814</v>
      </c>
    </row>
    <row r="476" spans="1:8" ht="31.5">
      <c r="A476" s="36" t="s">
        <v>398</v>
      </c>
      <c r="B476" s="37" t="s">
        <v>618</v>
      </c>
      <c r="C476" s="37" t="s">
        <v>644</v>
      </c>
      <c r="D476" s="37" t="s">
        <v>232</v>
      </c>
      <c r="E476" s="22">
        <v>6327444</v>
      </c>
      <c r="F476" s="22">
        <v>6327444</v>
      </c>
      <c r="G476" s="22">
        <v>1790476.72</v>
      </c>
      <c r="H476" s="48">
        <f t="shared" si="6"/>
        <v>28.296998282402814</v>
      </c>
    </row>
    <row r="477" spans="1:8" ht="15.75">
      <c r="A477" s="33" t="s">
        <v>673</v>
      </c>
      <c r="B477" s="34" t="s">
        <v>543</v>
      </c>
      <c r="C477" s="34"/>
      <c r="D477" s="34"/>
      <c r="E477" s="35">
        <v>4223356</v>
      </c>
      <c r="F477" s="35">
        <v>4223356</v>
      </c>
      <c r="G477" s="35">
        <v>2941242.4</v>
      </c>
      <c r="H477" s="47">
        <f t="shared" si="6"/>
        <v>69.64230341936602</v>
      </c>
    </row>
    <row r="478" spans="1:8" ht="126">
      <c r="A478" s="36" t="s">
        <v>482</v>
      </c>
      <c r="B478" s="37" t="s">
        <v>543</v>
      </c>
      <c r="C478" s="37" t="s">
        <v>576</v>
      </c>
      <c r="D478" s="37"/>
      <c r="E478" s="22">
        <v>1301756</v>
      </c>
      <c r="F478" s="22">
        <v>1301756</v>
      </c>
      <c r="G478" s="22">
        <v>948291</v>
      </c>
      <c r="H478" s="48">
        <f t="shared" si="6"/>
        <v>72.84706196860242</v>
      </c>
    </row>
    <row r="479" spans="1:8" ht="63">
      <c r="A479" s="36" t="s">
        <v>242</v>
      </c>
      <c r="B479" s="37" t="s">
        <v>543</v>
      </c>
      <c r="C479" s="37" t="s">
        <v>576</v>
      </c>
      <c r="D479" s="37" t="s">
        <v>241</v>
      </c>
      <c r="E479" s="22">
        <v>1301756</v>
      </c>
      <c r="F479" s="22">
        <v>1301756</v>
      </c>
      <c r="G479" s="22">
        <v>948291</v>
      </c>
      <c r="H479" s="48">
        <f t="shared" si="6"/>
        <v>72.84706196860242</v>
      </c>
    </row>
    <row r="480" spans="1:8" ht="31.5">
      <c r="A480" s="36" t="s">
        <v>252</v>
      </c>
      <c r="B480" s="37" t="s">
        <v>543</v>
      </c>
      <c r="C480" s="37" t="s">
        <v>576</v>
      </c>
      <c r="D480" s="37" t="s">
        <v>240</v>
      </c>
      <c r="E480" s="22">
        <v>1301756</v>
      </c>
      <c r="F480" s="22">
        <v>1301756</v>
      </c>
      <c r="G480" s="22">
        <v>948291</v>
      </c>
      <c r="H480" s="48">
        <f aca="true" t="shared" si="7" ref="H480:H538">G480/F480*100</f>
        <v>72.84706196860242</v>
      </c>
    </row>
    <row r="481" spans="1:8" ht="31.5">
      <c r="A481" s="36" t="s">
        <v>480</v>
      </c>
      <c r="B481" s="37" t="s">
        <v>543</v>
      </c>
      <c r="C481" s="37" t="s">
        <v>623</v>
      </c>
      <c r="D481" s="37"/>
      <c r="E481" s="22">
        <v>1735408</v>
      </c>
      <c r="F481" s="22">
        <v>1735408</v>
      </c>
      <c r="G481" s="22">
        <v>1301557</v>
      </c>
      <c r="H481" s="48">
        <f t="shared" si="7"/>
        <v>75.00005762333699</v>
      </c>
    </row>
    <row r="482" spans="1:8" ht="63">
      <c r="A482" s="36" t="s">
        <v>242</v>
      </c>
      <c r="B482" s="37" t="s">
        <v>543</v>
      </c>
      <c r="C482" s="37" t="s">
        <v>623</v>
      </c>
      <c r="D482" s="37" t="s">
        <v>241</v>
      </c>
      <c r="E482" s="22">
        <v>1735408</v>
      </c>
      <c r="F482" s="22">
        <v>1735408</v>
      </c>
      <c r="G482" s="22">
        <v>1301557</v>
      </c>
      <c r="H482" s="48">
        <f t="shared" si="7"/>
        <v>75.00005762333699</v>
      </c>
    </row>
    <row r="483" spans="1:8" ht="31.5">
      <c r="A483" s="36" t="s">
        <v>252</v>
      </c>
      <c r="B483" s="37" t="s">
        <v>543</v>
      </c>
      <c r="C483" s="37" t="s">
        <v>623</v>
      </c>
      <c r="D483" s="37" t="s">
        <v>240</v>
      </c>
      <c r="E483" s="22">
        <v>1735408</v>
      </c>
      <c r="F483" s="22">
        <v>1735408</v>
      </c>
      <c r="G483" s="22">
        <v>1301557</v>
      </c>
      <c r="H483" s="48">
        <f t="shared" si="7"/>
        <v>75.00005762333699</v>
      </c>
    </row>
    <row r="484" spans="1:8" ht="31.5">
      <c r="A484" s="36" t="s">
        <v>459</v>
      </c>
      <c r="B484" s="37" t="s">
        <v>543</v>
      </c>
      <c r="C484" s="37" t="s">
        <v>624</v>
      </c>
      <c r="D484" s="37"/>
      <c r="E484" s="22">
        <v>85000</v>
      </c>
      <c r="F484" s="22">
        <v>85000</v>
      </c>
      <c r="G484" s="22">
        <v>25815</v>
      </c>
      <c r="H484" s="48">
        <f t="shared" si="7"/>
        <v>30.370588235294115</v>
      </c>
    </row>
    <row r="485" spans="1:8" ht="31.5">
      <c r="A485" s="36" t="s">
        <v>251</v>
      </c>
      <c r="B485" s="37" t="s">
        <v>543</v>
      </c>
      <c r="C485" s="37" t="s">
        <v>624</v>
      </c>
      <c r="D485" s="37" t="s">
        <v>219</v>
      </c>
      <c r="E485" s="22">
        <v>85000</v>
      </c>
      <c r="F485" s="22">
        <v>77000</v>
      </c>
      <c r="G485" s="22">
        <v>17815</v>
      </c>
      <c r="H485" s="48">
        <f t="shared" si="7"/>
        <v>23.136363636363637</v>
      </c>
    </row>
    <row r="486" spans="1:8" ht="31.5">
      <c r="A486" s="36" t="s">
        <v>250</v>
      </c>
      <c r="B486" s="37" t="s">
        <v>543</v>
      </c>
      <c r="C486" s="37" t="s">
        <v>624</v>
      </c>
      <c r="D486" s="37" t="s">
        <v>215</v>
      </c>
      <c r="E486" s="22">
        <v>85000</v>
      </c>
      <c r="F486" s="22">
        <v>77000</v>
      </c>
      <c r="G486" s="22">
        <v>17815</v>
      </c>
      <c r="H486" s="48">
        <f t="shared" si="7"/>
        <v>23.136363636363637</v>
      </c>
    </row>
    <row r="487" spans="1:8" ht="15.75">
      <c r="A487" s="36" t="s">
        <v>890</v>
      </c>
      <c r="B487" s="37" t="s">
        <v>543</v>
      </c>
      <c r="C487" s="37" t="s">
        <v>624</v>
      </c>
      <c r="D487" s="37" t="s">
        <v>233</v>
      </c>
      <c r="E487" s="22"/>
      <c r="F487" s="22">
        <v>8000</v>
      </c>
      <c r="G487" s="22">
        <v>8000</v>
      </c>
      <c r="H487" s="48"/>
    </row>
    <row r="488" spans="1:8" ht="15.75">
      <c r="A488" s="36" t="s">
        <v>393</v>
      </c>
      <c r="B488" s="37" t="s">
        <v>543</v>
      </c>
      <c r="C488" s="37" t="s">
        <v>624</v>
      </c>
      <c r="D488" s="37" t="s">
        <v>391</v>
      </c>
      <c r="E488" s="22"/>
      <c r="F488" s="22">
        <v>8000</v>
      </c>
      <c r="G488" s="22">
        <v>8000</v>
      </c>
      <c r="H488" s="48"/>
    </row>
    <row r="489" spans="1:8" ht="31.5">
      <c r="A489" s="36" t="s">
        <v>718</v>
      </c>
      <c r="B489" s="37" t="s">
        <v>543</v>
      </c>
      <c r="C489" s="37" t="s">
        <v>625</v>
      </c>
      <c r="D489" s="37"/>
      <c r="E489" s="22">
        <v>150000</v>
      </c>
      <c r="F489" s="22">
        <v>150000</v>
      </c>
      <c r="G489" s="22">
        <v>0</v>
      </c>
      <c r="H489" s="48">
        <f t="shared" si="7"/>
        <v>0</v>
      </c>
    </row>
    <row r="490" spans="1:8" ht="15.75">
      <c r="A490" s="36" t="s">
        <v>344</v>
      </c>
      <c r="B490" s="37" t="s">
        <v>543</v>
      </c>
      <c r="C490" s="37" t="s">
        <v>625</v>
      </c>
      <c r="D490" s="37" t="s">
        <v>233</v>
      </c>
      <c r="E490" s="22">
        <v>150000</v>
      </c>
      <c r="F490" s="22">
        <v>150000</v>
      </c>
      <c r="G490" s="22">
        <v>0</v>
      </c>
      <c r="H490" s="48">
        <f t="shared" si="7"/>
        <v>0</v>
      </c>
    </row>
    <row r="491" spans="1:8" ht="15.75">
      <c r="A491" s="36" t="s">
        <v>393</v>
      </c>
      <c r="B491" s="37" t="s">
        <v>543</v>
      </c>
      <c r="C491" s="37" t="s">
        <v>625</v>
      </c>
      <c r="D491" s="37" t="s">
        <v>391</v>
      </c>
      <c r="E491" s="22">
        <v>150000</v>
      </c>
      <c r="F491" s="22">
        <v>150000</v>
      </c>
      <c r="G491" s="22">
        <v>0</v>
      </c>
      <c r="H491" s="48">
        <f t="shared" si="7"/>
        <v>0</v>
      </c>
    </row>
    <row r="492" spans="1:8" ht="31.5">
      <c r="A492" s="36" t="s">
        <v>719</v>
      </c>
      <c r="B492" s="37" t="s">
        <v>543</v>
      </c>
      <c r="C492" s="37" t="s">
        <v>626</v>
      </c>
      <c r="D492" s="37"/>
      <c r="E492" s="22">
        <v>504000</v>
      </c>
      <c r="F492" s="22">
        <v>504000</v>
      </c>
      <c r="G492" s="22">
        <v>378000</v>
      </c>
      <c r="H492" s="48">
        <f t="shared" si="7"/>
        <v>75</v>
      </c>
    </row>
    <row r="493" spans="1:8" ht="15.75">
      <c r="A493" s="36" t="s">
        <v>344</v>
      </c>
      <c r="B493" s="37" t="s">
        <v>543</v>
      </c>
      <c r="C493" s="37" t="s">
        <v>626</v>
      </c>
      <c r="D493" s="37" t="s">
        <v>233</v>
      </c>
      <c r="E493" s="22">
        <v>504000</v>
      </c>
      <c r="F493" s="22">
        <v>504000</v>
      </c>
      <c r="G493" s="22">
        <v>378000</v>
      </c>
      <c r="H493" s="48">
        <f t="shared" si="7"/>
        <v>75</v>
      </c>
    </row>
    <row r="494" spans="1:8" ht="15.75">
      <c r="A494" s="36" t="s">
        <v>456</v>
      </c>
      <c r="B494" s="37" t="s">
        <v>543</v>
      </c>
      <c r="C494" s="37" t="s">
        <v>626</v>
      </c>
      <c r="D494" s="37" t="s">
        <v>454</v>
      </c>
      <c r="E494" s="22">
        <v>504000</v>
      </c>
      <c r="F494" s="22">
        <v>504000</v>
      </c>
      <c r="G494" s="22">
        <v>378000</v>
      </c>
      <c r="H494" s="48">
        <f t="shared" si="7"/>
        <v>75</v>
      </c>
    </row>
    <row r="495" spans="1:8" ht="63">
      <c r="A495" s="36" t="s">
        <v>341</v>
      </c>
      <c r="B495" s="37" t="s">
        <v>543</v>
      </c>
      <c r="C495" s="37" t="s">
        <v>544</v>
      </c>
      <c r="D495" s="37"/>
      <c r="E495" s="22">
        <v>424192</v>
      </c>
      <c r="F495" s="22">
        <v>424192</v>
      </c>
      <c r="G495" s="22">
        <v>277579.4</v>
      </c>
      <c r="H495" s="48">
        <f t="shared" si="7"/>
        <v>65.43720767954134</v>
      </c>
    </row>
    <row r="496" spans="1:8" ht="31.5">
      <c r="A496" s="36" t="s">
        <v>251</v>
      </c>
      <c r="B496" s="37" t="s">
        <v>543</v>
      </c>
      <c r="C496" s="37" t="s">
        <v>544</v>
      </c>
      <c r="D496" s="37" t="s">
        <v>219</v>
      </c>
      <c r="E496" s="22">
        <v>211000</v>
      </c>
      <c r="F496" s="22">
        <v>211000</v>
      </c>
      <c r="G496" s="22">
        <v>171469.4</v>
      </c>
      <c r="H496" s="48">
        <f t="shared" si="7"/>
        <v>81.26511848341232</v>
      </c>
    </row>
    <row r="497" spans="1:8" ht="31.5">
      <c r="A497" s="36" t="s">
        <v>250</v>
      </c>
      <c r="B497" s="37" t="s">
        <v>543</v>
      </c>
      <c r="C497" s="37" t="s">
        <v>544</v>
      </c>
      <c r="D497" s="37" t="s">
        <v>215</v>
      </c>
      <c r="E497" s="22">
        <v>211000</v>
      </c>
      <c r="F497" s="22">
        <v>211000</v>
      </c>
      <c r="G497" s="22">
        <v>171469.4</v>
      </c>
      <c r="H497" s="48">
        <f t="shared" si="7"/>
        <v>81.26511848341232</v>
      </c>
    </row>
    <row r="498" spans="1:8" ht="31.5">
      <c r="A498" s="36" t="s">
        <v>320</v>
      </c>
      <c r="B498" s="37" t="s">
        <v>543</v>
      </c>
      <c r="C498" s="37" t="s">
        <v>544</v>
      </c>
      <c r="D498" s="37" t="s">
        <v>303</v>
      </c>
      <c r="E498" s="22">
        <v>213192</v>
      </c>
      <c r="F498" s="22">
        <v>213192</v>
      </c>
      <c r="G498" s="22">
        <v>106110</v>
      </c>
      <c r="H498" s="48">
        <f t="shared" si="7"/>
        <v>49.77203647416413</v>
      </c>
    </row>
    <row r="499" spans="1:8" ht="15.75">
      <c r="A499" s="36" t="s">
        <v>319</v>
      </c>
      <c r="B499" s="37" t="s">
        <v>543</v>
      </c>
      <c r="C499" s="37" t="s">
        <v>544</v>
      </c>
      <c r="D499" s="37" t="s">
        <v>301</v>
      </c>
      <c r="E499" s="22">
        <v>213192</v>
      </c>
      <c r="F499" s="22">
        <v>213192</v>
      </c>
      <c r="G499" s="22">
        <v>106110</v>
      </c>
      <c r="H499" s="48">
        <f t="shared" si="7"/>
        <v>49.77203647416413</v>
      </c>
    </row>
    <row r="500" spans="1:8" ht="31.5">
      <c r="A500" s="36" t="s">
        <v>311</v>
      </c>
      <c r="B500" s="37" t="s">
        <v>543</v>
      </c>
      <c r="C500" s="37" t="s">
        <v>627</v>
      </c>
      <c r="D500" s="37"/>
      <c r="E500" s="22">
        <v>23000</v>
      </c>
      <c r="F500" s="22">
        <v>23000</v>
      </c>
      <c r="G500" s="22">
        <v>10000</v>
      </c>
      <c r="H500" s="48">
        <f t="shared" si="7"/>
        <v>43.47826086956522</v>
      </c>
    </row>
    <row r="501" spans="1:8" ht="31.5">
      <c r="A501" s="36" t="s">
        <v>251</v>
      </c>
      <c r="B501" s="37" t="s">
        <v>543</v>
      </c>
      <c r="C501" s="37" t="s">
        <v>627</v>
      </c>
      <c r="D501" s="37" t="s">
        <v>219</v>
      </c>
      <c r="E501" s="22">
        <v>23000</v>
      </c>
      <c r="F501" s="22">
        <v>23000</v>
      </c>
      <c r="G501" s="22">
        <v>10000</v>
      </c>
      <c r="H501" s="48">
        <f t="shared" si="7"/>
        <v>43.47826086956522</v>
      </c>
    </row>
    <row r="502" spans="1:8" ht="31.5">
      <c r="A502" s="36" t="s">
        <v>250</v>
      </c>
      <c r="B502" s="37" t="s">
        <v>543</v>
      </c>
      <c r="C502" s="37" t="s">
        <v>627</v>
      </c>
      <c r="D502" s="37" t="s">
        <v>215</v>
      </c>
      <c r="E502" s="22">
        <v>23000</v>
      </c>
      <c r="F502" s="22">
        <v>23000</v>
      </c>
      <c r="G502" s="22">
        <v>10000</v>
      </c>
      <c r="H502" s="48">
        <f t="shared" si="7"/>
        <v>43.47826086956522</v>
      </c>
    </row>
    <row r="503" spans="1:8" ht="15.75">
      <c r="A503" s="33" t="s">
        <v>687</v>
      </c>
      <c r="B503" s="34" t="s">
        <v>545</v>
      </c>
      <c r="C503" s="34"/>
      <c r="D503" s="34"/>
      <c r="E503" s="35">
        <v>22363498</v>
      </c>
      <c r="F503" s="35">
        <v>37713311.04</v>
      </c>
      <c r="G503" s="35">
        <v>26965378.77</v>
      </c>
      <c r="H503" s="47">
        <f t="shared" si="7"/>
        <v>71.50095821976389</v>
      </c>
    </row>
    <row r="504" spans="1:8" ht="15.75">
      <c r="A504" s="33" t="s">
        <v>688</v>
      </c>
      <c r="B504" s="34" t="s">
        <v>546</v>
      </c>
      <c r="C504" s="34"/>
      <c r="D504" s="34"/>
      <c r="E504" s="35">
        <v>22363498</v>
      </c>
      <c r="F504" s="35">
        <v>24771016.25</v>
      </c>
      <c r="G504" s="35">
        <v>14023084.48</v>
      </c>
      <c r="H504" s="47">
        <f t="shared" si="7"/>
        <v>56.61085656911634</v>
      </c>
    </row>
    <row r="505" spans="1:8" ht="15.75">
      <c r="A505" s="36" t="s">
        <v>372</v>
      </c>
      <c r="B505" s="37" t="s">
        <v>546</v>
      </c>
      <c r="C505" s="37" t="s">
        <v>693</v>
      </c>
      <c r="D505" s="37"/>
      <c r="E505" s="22">
        <v>6493894</v>
      </c>
      <c r="F505" s="22">
        <v>7431064.33</v>
      </c>
      <c r="G505" s="22">
        <v>4682257.19</v>
      </c>
      <c r="H505" s="48">
        <f t="shared" si="7"/>
        <v>63.009240427339975</v>
      </c>
    </row>
    <row r="506" spans="1:8" ht="31.5">
      <c r="A506" s="36" t="s">
        <v>320</v>
      </c>
      <c r="B506" s="37" t="s">
        <v>546</v>
      </c>
      <c r="C506" s="37" t="s">
        <v>693</v>
      </c>
      <c r="D506" s="37" t="s">
        <v>303</v>
      </c>
      <c r="E506" s="22">
        <v>6493894</v>
      </c>
      <c r="F506" s="22">
        <v>7431064.33</v>
      </c>
      <c r="G506" s="22">
        <v>4682257.19</v>
      </c>
      <c r="H506" s="48">
        <f t="shared" si="7"/>
        <v>63.009240427339975</v>
      </c>
    </row>
    <row r="507" spans="1:8" ht="15.75">
      <c r="A507" s="36" t="s">
        <v>319</v>
      </c>
      <c r="B507" s="37" t="s">
        <v>546</v>
      </c>
      <c r="C507" s="37" t="s">
        <v>693</v>
      </c>
      <c r="D507" s="37" t="s">
        <v>301</v>
      </c>
      <c r="E507" s="22">
        <v>6493894</v>
      </c>
      <c r="F507" s="22">
        <v>7431064.33</v>
      </c>
      <c r="G507" s="22">
        <v>4682257.19</v>
      </c>
      <c r="H507" s="48">
        <f t="shared" si="7"/>
        <v>63.009240427339975</v>
      </c>
    </row>
    <row r="508" spans="1:8" ht="15.75">
      <c r="A508" s="36" t="s">
        <v>334</v>
      </c>
      <c r="B508" s="37" t="s">
        <v>546</v>
      </c>
      <c r="C508" s="37" t="s">
        <v>694</v>
      </c>
      <c r="D508" s="37"/>
      <c r="E508" s="22">
        <v>0</v>
      </c>
      <c r="F508" s="22">
        <v>32883.67</v>
      </c>
      <c r="G508" s="22">
        <v>0</v>
      </c>
      <c r="H508" s="48">
        <f t="shared" si="7"/>
        <v>0</v>
      </c>
    </row>
    <row r="509" spans="1:8" ht="31.5">
      <c r="A509" s="36" t="s">
        <v>320</v>
      </c>
      <c r="B509" s="37" t="s">
        <v>546</v>
      </c>
      <c r="C509" s="37" t="s">
        <v>694</v>
      </c>
      <c r="D509" s="37" t="s">
        <v>303</v>
      </c>
      <c r="E509" s="22">
        <v>0</v>
      </c>
      <c r="F509" s="22">
        <v>32883.67</v>
      </c>
      <c r="G509" s="22">
        <v>0</v>
      </c>
      <c r="H509" s="48">
        <f t="shared" si="7"/>
        <v>0</v>
      </c>
    </row>
    <row r="510" spans="1:8" ht="15.75">
      <c r="A510" s="36" t="s">
        <v>319</v>
      </c>
      <c r="B510" s="37" t="s">
        <v>546</v>
      </c>
      <c r="C510" s="37" t="s">
        <v>694</v>
      </c>
      <c r="D510" s="37" t="s">
        <v>301</v>
      </c>
      <c r="E510" s="22">
        <v>0</v>
      </c>
      <c r="F510" s="22">
        <v>32883.67</v>
      </c>
      <c r="G510" s="22">
        <v>0</v>
      </c>
      <c r="H510" s="48">
        <f t="shared" si="7"/>
        <v>0</v>
      </c>
    </row>
    <row r="511" spans="1:8" ht="15.75">
      <c r="A511" s="36" t="s">
        <v>338</v>
      </c>
      <c r="B511" s="37" t="s">
        <v>546</v>
      </c>
      <c r="C511" s="37" t="s">
        <v>547</v>
      </c>
      <c r="D511" s="37"/>
      <c r="E511" s="22">
        <v>13769045</v>
      </c>
      <c r="F511" s="22">
        <v>15330109.25</v>
      </c>
      <c r="G511" s="22">
        <v>8395647.85</v>
      </c>
      <c r="H511" s="48">
        <f t="shared" si="7"/>
        <v>54.76574049855515</v>
      </c>
    </row>
    <row r="512" spans="1:8" ht="31.5">
      <c r="A512" s="36" t="s">
        <v>320</v>
      </c>
      <c r="B512" s="37" t="s">
        <v>546</v>
      </c>
      <c r="C512" s="37" t="s">
        <v>547</v>
      </c>
      <c r="D512" s="37" t="s">
        <v>303</v>
      </c>
      <c r="E512" s="22">
        <v>13769045</v>
      </c>
      <c r="F512" s="22">
        <v>15330109.25</v>
      </c>
      <c r="G512" s="22">
        <v>8395647.85</v>
      </c>
      <c r="H512" s="48">
        <f t="shared" si="7"/>
        <v>54.76574049855515</v>
      </c>
    </row>
    <row r="513" spans="1:8" ht="15.75">
      <c r="A513" s="36" t="s">
        <v>319</v>
      </c>
      <c r="B513" s="37" t="s">
        <v>546</v>
      </c>
      <c r="C513" s="37" t="s">
        <v>547</v>
      </c>
      <c r="D513" s="37" t="s">
        <v>301</v>
      </c>
      <c r="E513" s="22">
        <v>5704550</v>
      </c>
      <c r="F513" s="22">
        <v>5688550</v>
      </c>
      <c r="G513" s="22">
        <v>3490937.99</v>
      </c>
      <c r="H513" s="48">
        <f t="shared" si="7"/>
        <v>61.36780005449543</v>
      </c>
    </row>
    <row r="514" spans="1:8" ht="15.75">
      <c r="A514" s="36" t="s">
        <v>403</v>
      </c>
      <c r="B514" s="37" t="s">
        <v>546</v>
      </c>
      <c r="C514" s="37" t="s">
        <v>547</v>
      </c>
      <c r="D514" s="37" t="s">
        <v>335</v>
      </c>
      <c r="E514" s="22">
        <v>8064495</v>
      </c>
      <c r="F514" s="22">
        <v>9641559.25</v>
      </c>
      <c r="G514" s="22">
        <v>4904709.86</v>
      </c>
      <c r="H514" s="48">
        <f t="shared" si="7"/>
        <v>50.870504788942725</v>
      </c>
    </row>
    <row r="515" spans="1:8" ht="15.75">
      <c r="A515" s="36" t="s">
        <v>334</v>
      </c>
      <c r="B515" s="37" t="s">
        <v>546</v>
      </c>
      <c r="C515" s="37" t="s">
        <v>548</v>
      </c>
      <c r="D515" s="37"/>
      <c r="E515" s="22">
        <v>557275</v>
      </c>
      <c r="F515" s="22">
        <v>370275</v>
      </c>
      <c r="G515" s="22">
        <v>69252</v>
      </c>
      <c r="H515" s="48">
        <f t="shared" si="7"/>
        <v>18.702855985416246</v>
      </c>
    </row>
    <row r="516" spans="1:8" ht="31.5">
      <c r="A516" s="36" t="s">
        <v>251</v>
      </c>
      <c r="B516" s="37" t="s">
        <v>546</v>
      </c>
      <c r="C516" s="37" t="s">
        <v>548</v>
      </c>
      <c r="D516" s="37" t="s">
        <v>219</v>
      </c>
      <c r="E516" s="22">
        <v>426675</v>
      </c>
      <c r="F516" s="22">
        <v>338175</v>
      </c>
      <c r="G516" s="22">
        <v>63252</v>
      </c>
      <c r="H516" s="48">
        <f t="shared" si="7"/>
        <v>18.703925482368597</v>
      </c>
    </row>
    <row r="517" spans="1:8" ht="31.5">
      <c r="A517" s="36" t="s">
        <v>250</v>
      </c>
      <c r="B517" s="37" t="s">
        <v>546</v>
      </c>
      <c r="C517" s="37" t="s">
        <v>548</v>
      </c>
      <c r="D517" s="37" t="s">
        <v>215</v>
      </c>
      <c r="E517" s="22">
        <v>426675</v>
      </c>
      <c r="F517" s="22">
        <v>338175</v>
      </c>
      <c r="G517" s="22">
        <v>63252</v>
      </c>
      <c r="H517" s="48">
        <f t="shared" si="7"/>
        <v>18.703925482368597</v>
      </c>
    </row>
    <row r="518" spans="1:8" ht="31.5">
      <c r="A518" s="36" t="s">
        <v>320</v>
      </c>
      <c r="B518" s="37" t="s">
        <v>546</v>
      </c>
      <c r="C518" s="37" t="s">
        <v>548</v>
      </c>
      <c r="D518" s="37" t="s">
        <v>303</v>
      </c>
      <c r="E518" s="22">
        <v>130600</v>
      </c>
      <c r="F518" s="22">
        <v>32100</v>
      </c>
      <c r="G518" s="22">
        <v>6000</v>
      </c>
      <c r="H518" s="48">
        <f t="shared" si="7"/>
        <v>18.69158878504673</v>
      </c>
    </row>
    <row r="519" spans="1:8" ht="15.75">
      <c r="A519" s="36" t="s">
        <v>319</v>
      </c>
      <c r="B519" s="37" t="s">
        <v>546</v>
      </c>
      <c r="C519" s="37" t="s">
        <v>548</v>
      </c>
      <c r="D519" s="37" t="s">
        <v>301</v>
      </c>
      <c r="E519" s="22">
        <v>130600</v>
      </c>
      <c r="F519" s="22">
        <v>32100</v>
      </c>
      <c r="G519" s="22">
        <v>6000</v>
      </c>
      <c r="H519" s="48">
        <f t="shared" si="7"/>
        <v>18.69158878504673</v>
      </c>
    </row>
    <row r="520" spans="1:8" ht="31.5">
      <c r="A520" s="36" t="s">
        <v>833</v>
      </c>
      <c r="B520" s="37" t="s">
        <v>546</v>
      </c>
      <c r="C520" s="37" t="s">
        <v>549</v>
      </c>
      <c r="D520" s="37"/>
      <c r="E520" s="22">
        <v>1543284</v>
      </c>
      <c r="F520" s="22">
        <v>1543284</v>
      </c>
      <c r="G520" s="22">
        <v>813350.86</v>
      </c>
      <c r="H520" s="48">
        <f t="shared" si="7"/>
        <v>52.70260431650947</v>
      </c>
    </row>
    <row r="521" spans="1:8" ht="63">
      <c r="A521" s="36" t="s">
        <v>242</v>
      </c>
      <c r="B521" s="37" t="s">
        <v>546</v>
      </c>
      <c r="C521" s="37" t="s">
        <v>549</v>
      </c>
      <c r="D521" s="37" t="s">
        <v>241</v>
      </c>
      <c r="E521" s="22">
        <v>1509554</v>
      </c>
      <c r="F521" s="22">
        <v>1509554</v>
      </c>
      <c r="G521" s="22">
        <v>796300.86</v>
      </c>
      <c r="H521" s="48">
        <f t="shared" si="7"/>
        <v>52.75073697264225</v>
      </c>
    </row>
    <row r="522" spans="1:8" ht="15.75">
      <c r="A522" s="36" t="s">
        <v>327</v>
      </c>
      <c r="B522" s="37" t="s">
        <v>546</v>
      </c>
      <c r="C522" s="37" t="s">
        <v>549</v>
      </c>
      <c r="D522" s="37" t="s">
        <v>326</v>
      </c>
      <c r="E522" s="22">
        <v>1509554</v>
      </c>
      <c r="F522" s="22">
        <v>1509554</v>
      </c>
      <c r="G522" s="22">
        <v>796300.86</v>
      </c>
      <c r="H522" s="48">
        <f t="shared" si="7"/>
        <v>52.75073697264225</v>
      </c>
    </row>
    <row r="523" spans="1:8" ht="31.5">
      <c r="A523" s="36" t="s">
        <v>251</v>
      </c>
      <c r="B523" s="37" t="s">
        <v>546</v>
      </c>
      <c r="C523" s="37" t="s">
        <v>549</v>
      </c>
      <c r="D523" s="37" t="s">
        <v>219</v>
      </c>
      <c r="E523" s="22">
        <v>33730</v>
      </c>
      <c r="F523" s="22">
        <v>33730</v>
      </c>
      <c r="G523" s="22">
        <v>17050</v>
      </c>
      <c r="H523" s="48">
        <f t="shared" si="7"/>
        <v>50.5484731692855</v>
      </c>
    </row>
    <row r="524" spans="1:8" ht="31.5">
      <c r="A524" s="36" t="s">
        <v>250</v>
      </c>
      <c r="B524" s="37" t="s">
        <v>546</v>
      </c>
      <c r="C524" s="37" t="s">
        <v>549</v>
      </c>
      <c r="D524" s="37" t="s">
        <v>215</v>
      </c>
      <c r="E524" s="22">
        <v>33730</v>
      </c>
      <c r="F524" s="22">
        <v>33730</v>
      </c>
      <c r="G524" s="22">
        <v>17050</v>
      </c>
      <c r="H524" s="48">
        <f t="shared" si="7"/>
        <v>50.5484731692855</v>
      </c>
    </row>
    <row r="525" spans="1:8" ht="31.5">
      <c r="A525" s="36" t="s">
        <v>877</v>
      </c>
      <c r="B525" s="37" t="s">
        <v>546</v>
      </c>
      <c r="C525" s="37" t="s">
        <v>875</v>
      </c>
      <c r="D525" s="37"/>
      <c r="E525" s="22">
        <v>0</v>
      </c>
      <c r="F525" s="22">
        <v>63400</v>
      </c>
      <c r="G525" s="22">
        <v>62576.58</v>
      </c>
      <c r="H525" s="48">
        <f t="shared" si="7"/>
        <v>98.70123028391168</v>
      </c>
    </row>
    <row r="526" spans="1:8" ht="31.5">
      <c r="A526" s="36" t="s">
        <v>320</v>
      </c>
      <c r="B526" s="37" t="s">
        <v>546</v>
      </c>
      <c r="C526" s="37" t="s">
        <v>875</v>
      </c>
      <c r="D526" s="37" t="s">
        <v>303</v>
      </c>
      <c r="E526" s="22">
        <v>0</v>
      </c>
      <c r="F526" s="22">
        <v>63400</v>
      </c>
      <c r="G526" s="22">
        <v>62576.58</v>
      </c>
      <c r="H526" s="48">
        <f t="shared" si="7"/>
        <v>98.70123028391168</v>
      </c>
    </row>
    <row r="527" spans="1:8" ht="15.75">
      <c r="A527" s="36" t="s">
        <v>319</v>
      </c>
      <c r="B527" s="37" t="s">
        <v>546</v>
      </c>
      <c r="C527" s="37" t="s">
        <v>875</v>
      </c>
      <c r="D527" s="37" t="s">
        <v>301</v>
      </c>
      <c r="E527" s="22">
        <v>0</v>
      </c>
      <c r="F527" s="22">
        <v>31700</v>
      </c>
      <c r="G527" s="22">
        <v>31700</v>
      </c>
      <c r="H527" s="48">
        <f t="shared" si="7"/>
        <v>100</v>
      </c>
    </row>
    <row r="528" spans="1:8" ht="15.75">
      <c r="A528" s="36" t="s">
        <v>403</v>
      </c>
      <c r="B528" s="37" t="s">
        <v>546</v>
      </c>
      <c r="C528" s="37" t="s">
        <v>875</v>
      </c>
      <c r="D528" s="37" t="s">
        <v>335</v>
      </c>
      <c r="E528" s="22">
        <v>0</v>
      </c>
      <c r="F528" s="22">
        <v>31700</v>
      </c>
      <c r="G528" s="22">
        <v>30876.58</v>
      </c>
      <c r="H528" s="48">
        <f t="shared" si="7"/>
        <v>97.40246056782334</v>
      </c>
    </row>
    <row r="529" spans="1:8" ht="15.75">
      <c r="A529" s="33" t="s">
        <v>878</v>
      </c>
      <c r="B529" s="34" t="s">
        <v>876</v>
      </c>
      <c r="C529" s="34"/>
      <c r="D529" s="34"/>
      <c r="E529" s="35">
        <v>0</v>
      </c>
      <c r="F529" s="35">
        <v>12942294.79</v>
      </c>
      <c r="G529" s="35">
        <v>12942294.29</v>
      </c>
      <c r="H529" s="47">
        <f t="shared" si="7"/>
        <v>99.99999613669749</v>
      </c>
    </row>
    <row r="530" spans="1:8" ht="15.75">
      <c r="A530" s="36" t="s">
        <v>372</v>
      </c>
      <c r="B530" s="37" t="s">
        <v>876</v>
      </c>
      <c r="C530" s="37" t="s">
        <v>693</v>
      </c>
      <c r="D530" s="37"/>
      <c r="E530" s="22">
        <v>0</v>
      </c>
      <c r="F530" s="22">
        <v>12942294.79</v>
      </c>
      <c r="G530" s="22">
        <v>12942294.29</v>
      </c>
      <c r="H530" s="48">
        <f t="shared" si="7"/>
        <v>99.99999613669749</v>
      </c>
    </row>
    <row r="531" spans="1:8" ht="31.5">
      <c r="A531" s="36" t="s">
        <v>320</v>
      </c>
      <c r="B531" s="37" t="s">
        <v>876</v>
      </c>
      <c r="C531" s="37" t="s">
        <v>693</v>
      </c>
      <c r="D531" s="37" t="s">
        <v>303</v>
      </c>
      <c r="E531" s="22">
        <v>0</v>
      </c>
      <c r="F531" s="22">
        <v>12942294.79</v>
      </c>
      <c r="G531" s="22">
        <v>12942294.29</v>
      </c>
      <c r="H531" s="48">
        <f t="shared" si="7"/>
        <v>99.99999613669749</v>
      </c>
    </row>
    <row r="532" spans="1:8" ht="15.75">
      <c r="A532" s="36" t="s">
        <v>319</v>
      </c>
      <c r="B532" s="37" t="s">
        <v>876</v>
      </c>
      <c r="C532" s="37" t="s">
        <v>693</v>
      </c>
      <c r="D532" s="37" t="s">
        <v>301</v>
      </c>
      <c r="E532" s="22">
        <v>0</v>
      </c>
      <c r="F532" s="22">
        <v>12942294.79</v>
      </c>
      <c r="G532" s="22">
        <v>12942294.29</v>
      </c>
      <c r="H532" s="48">
        <f t="shared" si="7"/>
        <v>99.99999613669749</v>
      </c>
    </row>
    <row r="533" spans="1:8" ht="31.5">
      <c r="A533" s="33" t="s">
        <v>680</v>
      </c>
      <c r="B533" s="34" t="s">
        <v>509</v>
      </c>
      <c r="C533" s="34"/>
      <c r="D533" s="34"/>
      <c r="E533" s="35">
        <v>5474778.82</v>
      </c>
      <c r="F533" s="35">
        <v>4574778.82</v>
      </c>
      <c r="G533" s="35">
        <v>3459819.41</v>
      </c>
      <c r="H533" s="47">
        <f t="shared" si="7"/>
        <v>75.62812424667122</v>
      </c>
    </row>
    <row r="534" spans="1:8" ht="31.5">
      <c r="A534" s="33" t="s">
        <v>681</v>
      </c>
      <c r="B534" s="34" t="s">
        <v>510</v>
      </c>
      <c r="C534" s="34"/>
      <c r="D534" s="34"/>
      <c r="E534" s="35">
        <v>5474778.82</v>
      </c>
      <c r="F534" s="35">
        <v>4574778.82</v>
      </c>
      <c r="G534" s="35">
        <v>3459819.41</v>
      </c>
      <c r="H534" s="47">
        <f t="shared" si="7"/>
        <v>75.62812424667122</v>
      </c>
    </row>
    <row r="535" spans="1:8" ht="15.75">
      <c r="A535" s="36" t="s">
        <v>435</v>
      </c>
      <c r="B535" s="37" t="s">
        <v>510</v>
      </c>
      <c r="C535" s="37" t="s">
        <v>511</v>
      </c>
      <c r="D535" s="37"/>
      <c r="E535" s="22">
        <v>5474778.82</v>
      </c>
      <c r="F535" s="22">
        <v>4574778.82</v>
      </c>
      <c r="G535" s="22">
        <v>3459819.41</v>
      </c>
      <c r="H535" s="48">
        <f t="shared" si="7"/>
        <v>75.62812424667122</v>
      </c>
    </row>
    <row r="536" spans="1:8" ht="15.75">
      <c r="A536" s="36" t="s">
        <v>437</v>
      </c>
      <c r="B536" s="37" t="s">
        <v>510</v>
      </c>
      <c r="C536" s="37" t="s">
        <v>511</v>
      </c>
      <c r="D536" s="37" t="s">
        <v>436</v>
      </c>
      <c r="E536" s="22">
        <v>5474778.82</v>
      </c>
      <c r="F536" s="22">
        <v>4574778.82</v>
      </c>
      <c r="G536" s="22">
        <v>3459819.41</v>
      </c>
      <c r="H536" s="48">
        <f t="shared" si="7"/>
        <v>75.62812424667122</v>
      </c>
    </row>
    <row r="537" spans="1:8" ht="15.75">
      <c r="A537" s="36" t="s">
        <v>435</v>
      </c>
      <c r="B537" s="37" t="s">
        <v>510</v>
      </c>
      <c r="C537" s="37" t="s">
        <v>511</v>
      </c>
      <c r="D537" s="37" t="s">
        <v>433</v>
      </c>
      <c r="E537" s="22">
        <v>5474778.82</v>
      </c>
      <c r="F537" s="22">
        <v>4574778.82</v>
      </c>
      <c r="G537" s="22">
        <v>3459819.41</v>
      </c>
      <c r="H537" s="48">
        <f t="shared" si="7"/>
        <v>75.62812424667122</v>
      </c>
    </row>
    <row r="538" spans="1:8" ht="31.5">
      <c r="A538" s="33" t="s">
        <v>660</v>
      </c>
      <c r="B538" s="34" t="s">
        <v>512</v>
      </c>
      <c r="C538" s="34"/>
      <c r="D538" s="34"/>
      <c r="E538" s="35">
        <v>6584000</v>
      </c>
      <c r="F538" s="35">
        <v>8087000</v>
      </c>
      <c r="G538" s="35">
        <v>5682859</v>
      </c>
      <c r="H538" s="47">
        <f t="shared" si="7"/>
        <v>70.27153456164214</v>
      </c>
    </row>
    <row r="539" spans="1:8" ht="47.25">
      <c r="A539" s="33" t="s">
        <v>682</v>
      </c>
      <c r="B539" s="34" t="s">
        <v>513</v>
      </c>
      <c r="C539" s="34"/>
      <c r="D539" s="34"/>
      <c r="E539" s="35">
        <v>5084000</v>
      </c>
      <c r="F539" s="35">
        <v>5084000</v>
      </c>
      <c r="G539" s="35">
        <v>4089246</v>
      </c>
      <c r="H539" s="47">
        <f aca="true" t="shared" si="8" ref="H539:H549">G539/F539*100</f>
        <v>80.43363493312353</v>
      </c>
    </row>
    <row r="540" spans="1:8" ht="31.5">
      <c r="A540" s="36" t="s">
        <v>427</v>
      </c>
      <c r="B540" s="37" t="s">
        <v>513</v>
      </c>
      <c r="C540" s="37" t="s">
        <v>514</v>
      </c>
      <c r="D540" s="37"/>
      <c r="E540" s="22">
        <v>2584000</v>
      </c>
      <c r="F540" s="22">
        <v>2584000</v>
      </c>
      <c r="G540" s="22">
        <v>1937997</v>
      </c>
      <c r="H540" s="48">
        <f t="shared" si="8"/>
        <v>74.9998839009288</v>
      </c>
    </row>
    <row r="541" spans="1:8" ht="15.75">
      <c r="A541" s="36" t="s">
        <v>292</v>
      </c>
      <c r="B541" s="37" t="s">
        <v>513</v>
      </c>
      <c r="C541" s="37" t="s">
        <v>514</v>
      </c>
      <c r="D541" s="37" t="s">
        <v>259</v>
      </c>
      <c r="E541" s="22">
        <v>2584000</v>
      </c>
      <c r="F541" s="22">
        <v>2584000</v>
      </c>
      <c r="G541" s="22">
        <v>1937997</v>
      </c>
      <c r="H541" s="48">
        <f t="shared" si="8"/>
        <v>74.9998839009288</v>
      </c>
    </row>
    <row r="542" spans="1:8" ht="15.75">
      <c r="A542" s="36" t="s">
        <v>424</v>
      </c>
      <c r="B542" s="37" t="s">
        <v>513</v>
      </c>
      <c r="C542" s="37" t="s">
        <v>514</v>
      </c>
      <c r="D542" s="37" t="s">
        <v>256</v>
      </c>
      <c r="E542" s="22">
        <v>2584000</v>
      </c>
      <c r="F542" s="22">
        <v>2584000</v>
      </c>
      <c r="G542" s="22">
        <v>1937997</v>
      </c>
      <c r="H542" s="48">
        <f t="shared" si="8"/>
        <v>74.9998839009288</v>
      </c>
    </row>
    <row r="543" spans="1:8" ht="47.25">
      <c r="A543" s="36" t="s">
        <v>425</v>
      </c>
      <c r="B543" s="37" t="s">
        <v>513</v>
      </c>
      <c r="C543" s="37" t="s">
        <v>515</v>
      </c>
      <c r="D543" s="37"/>
      <c r="E543" s="22">
        <v>2500000</v>
      </c>
      <c r="F543" s="22">
        <v>2500000</v>
      </c>
      <c r="G543" s="22">
        <v>2151249</v>
      </c>
      <c r="H543" s="48">
        <f t="shared" si="8"/>
        <v>86.04996</v>
      </c>
    </row>
    <row r="544" spans="1:8" ht="15.75">
      <c r="A544" s="36" t="s">
        <v>292</v>
      </c>
      <c r="B544" s="37" t="s">
        <v>513</v>
      </c>
      <c r="C544" s="37" t="s">
        <v>515</v>
      </c>
      <c r="D544" s="37" t="s">
        <v>259</v>
      </c>
      <c r="E544" s="22">
        <v>2500000</v>
      </c>
      <c r="F544" s="22">
        <v>2500000</v>
      </c>
      <c r="G544" s="22">
        <v>2151249</v>
      </c>
      <c r="H544" s="48">
        <f t="shared" si="8"/>
        <v>86.04996</v>
      </c>
    </row>
    <row r="545" spans="1:8" ht="15.75">
      <c r="A545" s="36" t="s">
        <v>424</v>
      </c>
      <c r="B545" s="37" t="s">
        <v>513</v>
      </c>
      <c r="C545" s="37" t="s">
        <v>515</v>
      </c>
      <c r="D545" s="37" t="s">
        <v>256</v>
      </c>
      <c r="E545" s="22">
        <v>2500000</v>
      </c>
      <c r="F545" s="22">
        <v>2500000</v>
      </c>
      <c r="G545" s="22">
        <v>2151249</v>
      </c>
      <c r="H545" s="48">
        <f t="shared" si="8"/>
        <v>86.04996</v>
      </c>
    </row>
    <row r="546" spans="1:8" ht="15.75">
      <c r="A546" s="33" t="s">
        <v>661</v>
      </c>
      <c r="B546" s="34" t="s">
        <v>516</v>
      </c>
      <c r="C546" s="34"/>
      <c r="D546" s="34"/>
      <c r="E546" s="35">
        <v>1500000</v>
      </c>
      <c r="F546" s="35">
        <v>3003000</v>
      </c>
      <c r="G546" s="35">
        <v>1593613</v>
      </c>
      <c r="H546" s="47">
        <f>G546/F546*100</f>
        <v>53.067365967365966</v>
      </c>
    </row>
    <row r="547" spans="1:8" ht="31.5">
      <c r="A547" s="36" t="s">
        <v>260</v>
      </c>
      <c r="B547" s="37" t="s">
        <v>516</v>
      </c>
      <c r="C547" s="37" t="s">
        <v>517</v>
      </c>
      <c r="D547" s="37"/>
      <c r="E547" s="22">
        <v>1500000</v>
      </c>
      <c r="F547" s="22">
        <v>3003000</v>
      </c>
      <c r="G547" s="22">
        <v>1593613</v>
      </c>
      <c r="H547" s="48">
        <f t="shared" si="8"/>
        <v>53.067365967365966</v>
      </c>
    </row>
    <row r="548" spans="1:8" ht="15.75">
      <c r="A548" s="36" t="s">
        <v>292</v>
      </c>
      <c r="B548" s="37" t="s">
        <v>516</v>
      </c>
      <c r="C548" s="37" t="s">
        <v>517</v>
      </c>
      <c r="D548" s="37" t="s">
        <v>259</v>
      </c>
      <c r="E548" s="22">
        <v>1500000</v>
      </c>
      <c r="F548" s="22">
        <v>3003000</v>
      </c>
      <c r="G548" s="22">
        <v>1593613</v>
      </c>
      <c r="H548" s="48">
        <f t="shared" si="8"/>
        <v>53.067365967365966</v>
      </c>
    </row>
    <row r="549" spans="1:8" ht="15.75">
      <c r="A549" s="36" t="s">
        <v>424</v>
      </c>
      <c r="B549" s="37" t="s">
        <v>516</v>
      </c>
      <c r="C549" s="37" t="s">
        <v>517</v>
      </c>
      <c r="D549" s="37" t="s">
        <v>256</v>
      </c>
      <c r="E549" s="22">
        <v>1500000</v>
      </c>
      <c r="F549" s="22">
        <v>3003000</v>
      </c>
      <c r="G549" s="22">
        <v>1593613</v>
      </c>
      <c r="H549" s="73">
        <f t="shared" si="8"/>
        <v>53.067365967365966</v>
      </c>
    </row>
    <row r="550" spans="1:8" ht="15.75">
      <c r="A550" s="128" t="s">
        <v>645</v>
      </c>
      <c r="B550" s="129"/>
      <c r="C550" s="129"/>
      <c r="D550" s="130"/>
      <c r="E550" s="75">
        <f>E12+E112+E117+E134+E189+E238+E380+E440+E445+E503+E533+E538</f>
        <v>1269462235.2499998</v>
      </c>
      <c r="F550" s="75">
        <f>F12+F112+F117+F134+F189+F238+F380+F440+F445+F503+F533+F538+F233</f>
        <v>1468282564.37</v>
      </c>
      <c r="G550" s="75">
        <f>G12+G112+G117+G134+G189+G238+G380+G440+G445+G503+G533+G538+G233</f>
        <v>945492391.63</v>
      </c>
      <c r="H550" s="47">
        <f>G550/F550*100</f>
        <v>64.3944438607214</v>
      </c>
    </row>
    <row r="551" ht="15.75">
      <c r="A551" s="28"/>
    </row>
    <row r="552" ht="15.75">
      <c r="A552" s="39"/>
    </row>
    <row r="553" spans="1:4" ht="15.75">
      <c r="A553" s="21" t="s">
        <v>212</v>
      </c>
      <c r="B553" s="25"/>
      <c r="C553" s="25"/>
      <c r="D553" s="25"/>
    </row>
    <row r="554" spans="1:6" ht="15.75">
      <c r="A554" s="21" t="s">
        <v>213</v>
      </c>
      <c r="B554" s="25"/>
      <c r="C554" s="25"/>
      <c r="D554" s="25"/>
      <c r="E554" s="25"/>
      <c r="F554" s="21" t="s">
        <v>214</v>
      </c>
    </row>
  </sheetData>
  <sheetProtection/>
  <autoFilter ref="A10:D550"/>
  <mergeCells count="19">
    <mergeCell ref="H10:H11"/>
    <mergeCell ref="F1:H1"/>
    <mergeCell ref="F2:H2"/>
    <mergeCell ref="F3:H3"/>
    <mergeCell ref="F4:H4"/>
    <mergeCell ref="A6:I6"/>
    <mergeCell ref="A7:I7"/>
    <mergeCell ref="A8:H8"/>
    <mergeCell ref="I10:I11"/>
    <mergeCell ref="J10:J11"/>
    <mergeCell ref="A550:D550"/>
    <mergeCell ref="A9:J9"/>
    <mergeCell ref="A10:A11"/>
    <mergeCell ref="B10:B11"/>
    <mergeCell ref="C10:C11"/>
    <mergeCell ref="D10:D11"/>
    <mergeCell ref="E10:E11"/>
    <mergeCell ref="F10:F11"/>
    <mergeCell ref="G10:G11"/>
  </mergeCells>
  <printOptions/>
  <pageMargins left="0.3937007874015748" right="0.3937007874015748" top="0.35433070866141736" bottom="0.31496062992125984" header="0.15748031496062992" footer="0.15748031496062992"/>
  <pageSetup fitToHeight="0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6"/>
  <sheetViews>
    <sheetView showGridLines="0" view="pageBreakPreview" zoomScale="98" zoomScaleSheetLayoutView="98" workbookViewId="0" topLeftCell="A1">
      <pane ySplit="10" topLeftCell="A564" activePane="bottomLeft" state="frozen"/>
      <selection pane="topLeft" activeCell="A1" sqref="A1"/>
      <selection pane="bottomLeft" activeCell="G5" sqref="G5"/>
    </sheetView>
  </sheetViews>
  <sheetFormatPr defaultColWidth="9.140625" defaultRowHeight="15"/>
  <cols>
    <col min="1" max="1" width="62.28125" style="3" customWidth="1"/>
    <col min="2" max="2" width="6.7109375" style="3" customWidth="1"/>
    <col min="3" max="3" width="6.57421875" style="3" customWidth="1"/>
    <col min="4" max="4" width="13.421875" style="3" customWidth="1"/>
    <col min="5" max="5" width="5.57421875" style="3" customWidth="1"/>
    <col min="6" max="6" width="16.00390625" style="3" bestFit="1" customWidth="1"/>
    <col min="7" max="8" width="16.00390625" style="3" customWidth="1"/>
    <col min="9" max="9" width="14.140625" style="3" customWidth="1"/>
    <col min="10" max="11" width="9.140625" style="3" hidden="1" customWidth="1"/>
    <col min="12" max="16384" width="9.140625" style="3" customWidth="1"/>
  </cols>
  <sheetData>
    <row r="1" spans="1:11" ht="15.75">
      <c r="A1" s="26"/>
      <c r="B1" s="27"/>
      <c r="C1" s="27"/>
      <c r="D1" s="27"/>
      <c r="E1" s="27"/>
      <c r="F1" s="27"/>
      <c r="G1" s="139" t="s">
        <v>837</v>
      </c>
      <c r="H1" s="139"/>
      <c r="I1" s="139"/>
      <c r="J1" s="28"/>
      <c r="K1" s="28"/>
    </row>
    <row r="2" spans="1:11" ht="15.75">
      <c r="A2" s="29"/>
      <c r="B2" s="30"/>
      <c r="C2" s="30"/>
      <c r="D2" s="30"/>
      <c r="E2" s="30"/>
      <c r="F2" s="30"/>
      <c r="G2" s="139" t="s">
        <v>501</v>
      </c>
      <c r="H2" s="139"/>
      <c r="I2" s="139"/>
      <c r="J2" s="28"/>
      <c r="K2" s="28"/>
    </row>
    <row r="3" spans="1:11" ht="15.75">
      <c r="A3" s="29"/>
      <c r="B3" s="30"/>
      <c r="C3" s="30"/>
      <c r="D3" s="30"/>
      <c r="E3" s="30"/>
      <c r="F3" s="30"/>
      <c r="G3" s="139" t="s">
        <v>692</v>
      </c>
      <c r="H3" s="139"/>
      <c r="I3" s="139"/>
      <c r="J3" s="28"/>
      <c r="K3" s="28"/>
    </row>
    <row r="4" spans="1:11" ht="15.75">
      <c r="A4" s="26"/>
      <c r="B4" s="27"/>
      <c r="C4" s="27"/>
      <c r="D4" s="27"/>
      <c r="E4" s="27"/>
      <c r="F4" s="27"/>
      <c r="G4" s="139" t="s">
        <v>1044</v>
      </c>
      <c r="H4" s="139"/>
      <c r="I4" s="139"/>
      <c r="J4" s="28"/>
      <c r="K4" s="28"/>
    </row>
    <row r="5" spans="1:11" ht="15.75">
      <c r="A5" s="26"/>
      <c r="B5" s="27"/>
      <c r="C5" s="27"/>
      <c r="D5" s="27"/>
      <c r="E5" s="27"/>
      <c r="F5" s="27"/>
      <c r="G5" s="23"/>
      <c r="H5" s="23"/>
      <c r="I5" s="23"/>
      <c r="J5" s="28"/>
      <c r="K5" s="28"/>
    </row>
    <row r="6" spans="1:11" ht="16.5" customHeight="1">
      <c r="A6" s="140" t="s">
        <v>806</v>
      </c>
      <c r="B6" s="141"/>
      <c r="C6" s="141"/>
      <c r="D6" s="141"/>
      <c r="E6" s="141"/>
      <c r="F6" s="141"/>
      <c r="G6" s="141"/>
      <c r="H6" s="141"/>
      <c r="I6" s="141"/>
      <c r="J6" s="141"/>
      <c r="K6" s="31"/>
    </row>
    <row r="7" spans="1:11" ht="16.5" customHeight="1">
      <c r="A7" s="140" t="s">
        <v>1035</v>
      </c>
      <c r="B7" s="141"/>
      <c r="C7" s="141"/>
      <c r="D7" s="141"/>
      <c r="E7" s="141"/>
      <c r="F7" s="141"/>
      <c r="G7" s="141"/>
      <c r="H7" s="141"/>
      <c r="I7" s="141"/>
      <c r="J7" s="141"/>
      <c r="K7" s="32"/>
    </row>
    <row r="8" spans="1:11" ht="15.75">
      <c r="A8" s="131" t="s">
        <v>102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</row>
    <row r="9" spans="1:11" ht="43.5" customHeight="1">
      <c r="A9" s="133" t="s">
        <v>502</v>
      </c>
      <c r="B9" s="135" t="s">
        <v>497</v>
      </c>
      <c r="C9" s="135" t="s">
        <v>503</v>
      </c>
      <c r="D9" s="135" t="s">
        <v>504</v>
      </c>
      <c r="E9" s="135" t="s">
        <v>495</v>
      </c>
      <c r="F9" s="136" t="s">
        <v>807</v>
      </c>
      <c r="G9" s="137" t="s">
        <v>808</v>
      </c>
      <c r="H9" s="138" t="s">
        <v>1019</v>
      </c>
      <c r="I9" s="138" t="s">
        <v>494</v>
      </c>
      <c r="J9" s="142" t="s">
        <v>451</v>
      </c>
      <c r="K9" s="126" t="s">
        <v>451</v>
      </c>
    </row>
    <row r="10" spans="1:11" ht="45" customHeight="1">
      <c r="A10" s="134"/>
      <c r="B10" s="135"/>
      <c r="C10" s="135"/>
      <c r="D10" s="135"/>
      <c r="E10" s="135"/>
      <c r="F10" s="136"/>
      <c r="G10" s="137"/>
      <c r="H10" s="138"/>
      <c r="I10" s="138"/>
      <c r="J10" s="143"/>
      <c r="K10" s="127"/>
    </row>
    <row r="11" spans="1:11" ht="16.5" customHeight="1">
      <c r="A11" s="42" t="s">
        <v>261</v>
      </c>
      <c r="B11" s="43" t="s">
        <v>258</v>
      </c>
      <c r="C11" s="43"/>
      <c r="D11" s="43"/>
      <c r="E11" s="43"/>
      <c r="F11" s="44">
        <v>26524015.82</v>
      </c>
      <c r="G11" s="44">
        <v>27627015.82</v>
      </c>
      <c r="H11" s="45">
        <v>19404663.63</v>
      </c>
      <c r="I11" s="47">
        <f>H11/G11*100</f>
        <v>70.23800093512959</v>
      </c>
      <c r="J11" s="41">
        <v>0</v>
      </c>
      <c r="K11" s="38">
        <v>0.132676997615504</v>
      </c>
    </row>
    <row r="12" spans="1:11" ht="15.75">
      <c r="A12" s="36" t="s">
        <v>646</v>
      </c>
      <c r="B12" s="37" t="s">
        <v>258</v>
      </c>
      <c r="C12" s="37" t="s">
        <v>505</v>
      </c>
      <c r="D12" s="37"/>
      <c r="E12" s="37"/>
      <c r="F12" s="22">
        <v>14465237</v>
      </c>
      <c r="G12" s="22">
        <v>14965237</v>
      </c>
      <c r="H12" s="40">
        <v>10261985.22</v>
      </c>
      <c r="I12" s="48">
        <f aca="true" t="shared" si="0" ref="I12:I78">H12/G12*100</f>
        <v>68.57215305043282</v>
      </c>
      <c r="J12" s="28"/>
      <c r="K12" s="28"/>
    </row>
    <row r="13" spans="1:11" ht="47.25">
      <c r="A13" s="36" t="s">
        <v>677</v>
      </c>
      <c r="B13" s="37" t="s">
        <v>258</v>
      </c>
      <c r="C13" s="37" t="s">
        <v>506</v>
      </c>
      <c r="D13" s="37"/>
      <c r="E13" s="37"/>
      <c r="F13" s="22">
        <v>14465237</v>
      </c>
      <c r="G13" s="22">
        <v>14965237</v>
      </c>
      <c r="H13" s="40">
        <v>10261985.22</v>
      </c>
      <c r="I13" s="48">
        <f t="shared" si="0"/>
        <v>68.57215305043282</v>
      </c>
      <c r="J13" s="39"/>
      <c r="K13" s="39"/>
    </row>
    <row r="14" spans="1:9" ht="31.5">
      <c r="A14" s="36" t="s">
        <v>243</v>
      </c>
      <c r="B14" s="37" t="s">
        <v>258</v>
      </c>
      <c r="C14" s="37" t="s">
        <v>506</v>
      </c>
      <c r="D14" s="37" t="s">
        <v>507</v>
      </c>
      <c r="E14" s="37"/>
      <c r="F14" s="22">
        <v>13607320</v>
      </c>
      <c r="G14" s="22">
        <v>13607320</v>
      </c>
      <c r="H14" s="40">
        <v>9766284.22</v>
      </c>
      <c r="I14" s="48">
        <f t="shared" si="0"/>
        <v>71.77228300649945</v>
      </c>
    </row>
    <row r="15" spans="1:9" ht="63">
      <c r="A15" s="36" t="s">
        <v>242</v>
      </c>
      <c r="B15" s="37" t="s">
        <v>258</v>
      </c>
      <c r="C15" s="37" t="s">
        <v>506</v>
      </c>
      <c r="D15" s="37" t="s">
        <v>507</v>
      </c>
      <c r="E15" s="37" t="s">
        <v>241</v>
      </c>
      <c r="F15" s="22">
        <v>13303630</v>
      </c>
      <c r="G15" s="22">
        <v>13303630</v>
      </c>
      <c r="H15" s="40">
        <v>9665215.41</v>
      </c>
      <c r="I15" s="48">
        <f t="shared" si="0"/>
        <v>72.65096375951526</v>
      </c>
    </row>
    <row r="16" spans="1:9" ht="31.5">
      <c r="A16" s="36" t="s">
        <v>252</v>
      </c>
      <c r="B16" s="37" t="s">
        <v>258</v>
      </c>
      <c r="C16" s="37" t="s">
        <v>506</v>
      </c>
      <c r="D16" s="37" t="s">
        <v>507</v>
      </c>
      <c r="E16" s="37" t="s">
        <v>240</v>
      </c>
      <c r="F16" s="22">
        <v>13303630</v>
      </c>
      <c r="G16" s="22">
        <v>13303630</v>
      </c>
      <c r="H16" s="40">
        <v>9665215.41</v>
      </c>
      <c r="I16" s="48">
        <f t="shared" si="0"/>
        <v>72.65096375951526</v>
      </c>
    </row>
    <row r="17" spans="1:9" ht="31.5">
      <c r="A17" s="36" t="s">
        <v>251</v>
      </c>
      <c r="B17" s="37" t="s">
        <v>258</v>
      </c>
      <c r="C17" s="37" t="s">
        <v>506</v>
      </c>
      <c r="D17" s="37" t="s">
        <v>507</v>
      </c>
      <c r="E17" s="37" t="s">
        <v>219</v>
      </c>
      <c r="F17" s="22">
        <v>282690</v>
      </c>
      <c r="G17" s="22">
        <v>277690</v>
      </c>
      <c r="H17" s="40">
        <v>76041.05</v>
      </c>
      <c r="I17" s="48">
        <f t="shared" si="0"/>
        <v>27.383431164247902</v>
      </c>
    </row>
    <row r="18" spans="1:9" ht="31.5">
      <c r="A18" s="36" t="s">
        <v>250</v>
      </c>
      <c r="B18" s="37" t="s">
        <v>258</v>
      </c>
      <c r="C18" s="37" t="s">
        <v>506</v>
      </c>
      <c r="D18" s="37" t="s">
        <v>507</v>
      </c>
      <c r="E18" s="37" t="s">
        <v>215</v>
      </c>
      <c r="F18" s="22">
        <v>282690</v>
      </c>
      <c r="G18" s="22">
        <v>277690</v>
      </c>
      <c r="H18" s="40">
        <v>76041.05</v>
      </c>
      <c r="I18" s="48">
        <f t="shared" si="0"/>
        <v>27.383431164247902</v>
      </c>
    </row>
    <row r="19" spans="1:9" ht="15.75">
      <c r="A19" s="36" t="s">
        <v>277</v>
      </c>
      <c r="B19" s="37" t="s">
        <v>258</v>
      </c>
      <c r="C19" s="37" t="s">
        <v>506</v>
      </c>
      <c r="D19" s="37" t="s">
        <v>507</v>
      </c>
      <c r="E19" s="37" t="s">
        <v>222</v>
      </c>
      <c r="F19" s="22">
        <v>21000</v>
      </c>
      <c r="G19" s="22">
        <v>26000</v>
      </c>
      <c r="H19" s="40">
        <v>25027.76</v>
      </c>
      <c r="I19" s="48">
        <f t="shared" si="0"/>
        <v>96.26061538461538</v>
      </c>
    </row>
    <row r="20" spans="1:9" ht="15.75">
      <c r="A20" s="36" t="s">
        <v>276</v>
      </c>
      <c r="B20" s="37" t="s">
        <v>258</v>
      </c>
      <c r="C20" s="37" t="s">
        <v>506</v>
      </c>
      <c r="D20" s="37" t="s">
        <v>507</v>
      </c>
      <c r="E20" s="37" t="s">
        <v>274</v>
      </c>
      <c r="F20" s="22">
        <v>21000</v>
      </c>
      <c r="G20" s="22">
        <v>26000</v>
      </c>
      <c r="H20" s="40">
        <v>25027.76</v>
      </c>
      <c r="I20" s="48">
        <f t="shared" si="0"/>
        <v>96.26061538461538</v>
      </c>
    </row>
    <row r="21" spans="1:9" ht="31.5">
      <c r="A21" s="36" t="s">
        <v>430</v>
      </c>
      <c r="B21" s="37" t="s">
        <v>258</v>
      </c>
      <c r="C21" s="37" t="s">
        <v>506</v>
      </c>
      <c r="D21" s="37" t="s">
        <v>508</v>
      </c>
      <c r="E21" s="37"/>
      <c r="F21" s="22">
        <v>857917</v>
      </c>
      <c r="G21" s="22">
        <v>1357917</v>
      </c>
      <c r="H21" s="40">
        <v>495701</v>
      </c>
      <c r="I21" s="48">
        <f t="shared" si="0"/>
        <v>36.50451389886127</v>
      </c>
    </row>
    <row r="22" spans="1:9" ht="31.5">
      <c r="A22" s="36" t="s">
        <v>251</v>
      </c>
      <c r="B22" s="37" t="s">
        <v>258</v>
      </c>
      <c r="C22" s="37" t="s">
        <v>506</v>
      </c>
      <c r="D22" s="37" t="s">
        <v>508</v>
      </c>
      <c r="E22" s="37" t="s">
        <v>219</v>
      </c>
      <c r="F22" s="22">
        <v>857917</v>
      </c>
      <c r="G22" s="22">
        <v>1357917</v>
      </c>
      <c r="H22" s="40">
        <v>495701</v>
      </c>
      <c r="I22" s="48">
        <f t="shared" si="0"/>
        <v>36.50451389886127</v>
      </c>
    </row>
    <row r="23" spans="1:9" ht="31.5">
      <c r="A23" s="36" t="s">
        <v>250</v>
      </c>
      <c r="B23" s="37" t="s">
        <v>258</v>
      </c>
      <c r="C23" s="37" t="s">
        <v>506</v>
      </c>
      <c r="D23" s="37" t="s">
        <v>508</v>
      </c>
      <c r="E23" s="37" t="s">
        <v>215</v>
      </c>
      <c r="F23" s="22">
        <v>857917</v>
      </c>
      <c r="G23" s="22">
        <v>1357917</v>
      </c>
      <c r="H23" s="40">
        <v>495701</v>
      </c>
      <c r="I23" s="48">
        <f t="shared" si="0"/>
        <v>36.50451389886127</v>
      </c>
    </row>
    <row r="24" spans="1:9" ht="15.75">
      <c r="A24" s="36" t="s">
        <v>437</v>
      </c>
      <c r="B24" s="37" t="s">
        <v>258</v>
      </c>
      <c r="C24" s="37" t="s">
        <v>509</v>
      </c>
      <c r="D24" s="37"/>
      <c r="E24" s="37"/>
      <c r="F24" s="22">
        <v>5474778.82</v>
      </c>
      <c r="G24" s="22">
        <v>4574778.82</v>
      </c>
      <c r="H24" s="40">
        <v>3459819.41</v>
      </c>
      <c r="I24" s="48">
        <f t="shared" si="0"/>
        <v>75.62812424667122</v>
      </c>
    </row>
    <row r="25" spans="1:9" ht="31.5">
      <c r="A25" s="36" t="s">
        <v>839</v>
      </c>
      <c r="B25" s="37" t="s">
        <v>258</v>
      </c>
      <c r="C25" s="37" t="s">
        <v>510</v>
      </c>
      <c r="D25" s="37"/>
      <c r="E25" s="37"/>
      <c r="F25" s="22">
        <v>5474778.82</v>
      </c>
      <c r="G25" s="22">
        <v>4574778.82</v>
      </c>
      <c r="H25" s="40">
        <v>3459819.41</v>
      </c>
      <c r="I25" s="48">
        <f t="shared" si="0"/>
        <v>75.62812424667122</v>
      </c>
    </row>
    <row r="26" spans="1:9" ht="15.75">
      <c r="A26" s="36" t="s">
        <v>435</v>
      </c>
      <c r="B26" s="37" t="s">
        <v>258</v>
      </c>
      <c r="C26" s="37" t="s">
        <v>510</v>
      </c>
      <c r="D26" s="37" t="s">
        <v>511</v>
      </c>
      <c r="E26" s="37"/>
      <c r="F26" s="22">
        <v>5474778.82</v>
      </c>
      <c r="G26" s="22">
        <v>4574778.82</v>
      </c>
      <c r="H26" s="40">
        <v>3459819.41</v>
      </c>
      <c r="I26" s="48">
        <f t="shared" si="0"/>
        <v>75.62812424667122</v>
      </c>
    </row>
    <row r="27" spans="1:9" ht="15.75">
      <c r="A27" s="36" t="s">
        <v>437</v>
      </c>
      <c r="B27" s="37" t="s">
        <v>258</v>
      </c>
      <c r="C27" s="37" t="s">
        <v>510</v>
      </c>
      <c r="D27" s="37" t="s">
        <v>511</v>
      </c>
      <c r="E27" s="37" t="s">
        <v>436</v>
      </c>
      <c r="F27" s="22">
        <v>5474778.82</v>
      </c>
      <c r="G27" s="22">
        <v>4574778.82</v>
      </c>
      <c r="H27" s="40">
        <v>3459819.41</v>
      </c>
      <c r="I27" s="48">
        <f t="shared" si="0"/>
        <v>75.62812424667122</v>
      </c>
    </row>
    <row r="28" spans="1:9" ht="15.75">
      <c r="A28" s="36" t="s">
        <v>435</v>
      </c>
      <c r="B28" s="37" t="s">
        <v>258</v>
      </c>
      <c r="C28" s="37" t="s">
        <v>510</v>
      </c>
      <c r="D28" s="37" t="s">
        <v>511</v>
      </c>
      <c r="E28" s="37" t="s">
        <v>433</v>
      </c>
      <c r="F28" s="22">
        <v>5474778.82</v>
      </c>
      <c r="G28" s="22">
        <v>4574778.82</v>
      </c>
      <c r="H28" s="40">
        <v>3459819.41</v>
      </c>
      <c r="I28" s="48">
        <f t="shared" si="0"/>
        <v>75.62812424667122</v>
      </c>
    </row>
    <row r="29" spans="1:9" ht="31.5">
      <c r="A29" s="36" t="s">
        <v>660</v>
      </c>
      <c r="B29" s="37" t="s">
        <v>258</v>
      </c>
      <c r="C29" s="37" t="s">
        <v>512</v>
      </c>
      <c r="D29" s="37"/>
      <c r="E29" s="37"/>
      <c r="F29" s="22">
        <v>6584000</v>
      </c>
      <c r="G29" s="22">
        <v>8087000</v>
      </c>
      <c r="H29" s="40">
        <v>5682859</v>
      </c>
      <c r="I29" s="48">
        <f t="shared" si="0"/>
        <v>70.27153456164214</v>
      </c>
    </row>
    <row r="30" spans="1:9" ht="47.25">
      <c r="A30" s="36" t="s">
        <v>682</v>
      </c>
      <c r="B30" s="37" t="s">
        <v>258</v>
      </c>
      <c r="C30" s="37" t="s">
        <v>513</v>
      </c>
      <c r="D30" s="37"/>
      <c r="E30" s="37"/>
      <c r="F30" s="22">
        <v>5084000</v>
      </c>
      <c r="G30" s="22">
        <v>5084000</v>
      </c>
      <c r="H30" s="40">
        <v>4089246</v>
      </c>
      <c r="I30" s="48">
        <f t="shared" si="0"/>
        <v>80.43363493312353</v>
      </c>
    </row>
    <row r="31" spans="1:9" ht="31.5">
      <c r="A31" s="36" t="s">
        <v>427</v>
      </c>
      <c r="B31" s="37" t="s">
        <v>258</v>
      </c>
      <c r="C31" s="37" t="s">
        <v>513</v>
      </c>
      <c r="D31" s="37" t="s">
        <v>514</v>
      </c>
      <c r="E31" s="37"/>
      <c r="F31" s="22">
        <v>2584000</v>
      </c>
      <c r="G31" s="22">
        <v>2584000</v>
      </c>
      <c r="H31" s="40">
        <v>1937997</v>
      </c>
      <c r="I31" s="48">
        <f t="shared" si="0"/>
        <v>74.9998839009288</v>
      </c>
    </row>
    <row r="32" spans="1:9" ht="15.75">
      <c r="A32" s="36" t="s">
        <v>292</v>
      </c>
      <c r="B32" s="37" t="s">
        <v>258</v>
      </c>
      <c r="C32" s="37" t="s">
        <v>513</v>
      </c>
      <c r="D32" s="37" t="s">
        <v>514</v>
      </c>
      <c r="E32" s="37" t="s">
        <v>259</v>
      </c>
      <c r="F32" s="22">
        <v>2584000</v>
      </c>
      <c r="G32" s="22">
        <v>2584000</v>
      </c>
      <c r="H32" s="40">
        <v>1937997</v>
      </c>
      <c r="I32" s="48">
        <f t="shared" si="0"/>
        <v>74.9998839009288</v>
      </c>
    </row>
    <row r="33" spans="1:9" ht="15.75">
      <c r="A33" s="36" t="s">
        <v>424</v>
      </c>
      <c r="B33" s="37" t="s">
        <v>258</v>
      </c>
      <c r="C33" s="37" t="s">
        <v>513</v>
      </c>
      <c r="D33" s="37" t="s">
        <v>514</v>
      </c>
      <c r="E33" s="37" t="s">
        <v>256</v>
      </c>
      <c r="F33" s="22">
        <v>2584000</v>
      </c>
      <c r="G33" s="22">
        <v>2584000</v>
      </c>
      <c r="H33" s="40">
        <v>1937997</v>
      </c>
      <c r="I33" s="48">
        <f t="shared" si="0"/>
        <v>74.9998839009288</v>
      </c>
    </row>
    <row r="34" spans="1:9" ht="47.25">
      <c r="A34" s="36" t="s">
        <v>425</v>
      </c>
      <c r="B34" s="37" t="s">
        <v>258</v>
      </c>
      <c r="C34" s="37" t="s">
        <v>513</v>
      </c>
      <c r="D34" s="37" t="s">
        <v>515</v>
      </c>
      <c r="E34" s="37"/>
      <c r="F34" s="22">
        <v>2500000</v>
      </c>
      <c r="G34" s="22">
        <v>2500000</v>
      </c>
      <c r="H34" s="40">
        <v>2151249</v>
      </c>
      <c r="I34" s="48">
        <f t="shared" si="0"/>
        <v>86.04996</v>
      </c>
    </row>
    <row r="35" spans="1:9" ht="15.75">
      <c r="A35" s="36" t="s">
        <v>292</v>
      </c>
      <c r="B35" s="37" t="s">
        <v>258</v>
      </c>
      <c r="C35" s="37" t="s">
        <v>513</v>
      </c>
      <c r="D35" s="37" t="s">
        <v>515</v>
      </c>
      <c r="E35" s="37" t="s">
        <v>259</v>
      </c>
      <c r="F35" s="22">
        <v>2500000</v>
      </c>
      <c r="G35" s="22">
        <v>2500000</v>
      </c>
      <c r="H35" s="40">
        <v>2151249</v>
      </c>
      <c r="I35" s="48">
        <f t="shared" si="0"/>
        <v>86.04996</v>
      </c>
    </row>
    <row r="36" spans="1:9" ht="15.75">
      <c r="A36" s="36" t="s">
        <v>424</v>
      </c>
      <c r="B36" s="37" t="s">
        <v>258</v>
      </c>
      <c r="C36" s="37" t="s">
        <v>513</v>
      </c>
      <c r="D36" s="37" t="s">
        <v>515</v>
      </c>
      <c r="E36" s="37" t="s">
        <v>256</v>
      </c>
      <c r="F36" s="22">
        <v>2500000</v>
      </c>
      <c r="G36" s="22">
        <v>2500000</v>
      </c>
      <c r="H36" s="40">
        <v>2151249</v>
      </c>
      <c r="I36" s="48">
        <f t="shared" si="0"/>
        <v>86.04996</v>
      </c>
    </row>
    <row r="37" spans="1:9" ht="15.75">
      <c r="A37" s="36" t="s">
        <v>661</v>
      </c>
      <c r="B37" s="37" t="s">
        <v>258</v>
      </c>
      <c r="C37" s="37" t="s">
        <v>516</v>
      </c>
      <c r="D37" s="37"/>
      <c r="E37" s="37"/>
      <c r="F37" s="22">
        <v>1500000</v>
      </c>
      <c r="G37" s="22">
        <v>3003000</v>
      </c>
      <c r="H37" s="40">
        <v>1593613</v>
      </c>
      <c r="I37" s="48">
        <f t="shared" si="0"/>
        <v>53.067365967365966</v>
      </c>
    </row>
    <row r="38" spans="1:9" ht="31.5">
      <c r="A38" s="36" t="s">
        <v>260</v>
      </c>
      <c r="B38" s="37" t="s">
        <v>258</v>
      </c>
      <c r="C38" s="37" t="s">
        <v>516</v>
      </c>
      <c r="D38" s="37" t="s">
        <v>517</v>
      </c>
      <c r="E38" s="37"/>
      <c r="F38" s="22">
        <v>1500000</v>
      </c>
      <c r="G38" s="22">
        <v>3003000</v>
      </c>
      <c r="H38" s="40">
        <v>1593613</v>
      </c>
      <c r="I38" s="48">
        <f t="shared" si="0"/>
        <v>53.067365967365966</v>
      </c>
    </row>
    <row r="39" spans="1:9" ht="15.75">
      <c r="A39" s="36" t="s">
        <v>292</v>
      </c>
      <c r="B39" s="37" t="s">
        <v>258</v>
      </c>
      <c r="C39" s="37" t="s">
        <v>516</v>
      </c>
      <c r="D39" s="37" t="s">
        <v>517</v>
      </c>
      <c r="E39" s="37" t="s">
        <v>259</v>
      </c>
      <c r="F39" s="22">
        <v>1500000</v>
      </c>
      <c r="G39" s="22">
        <v>3003000</v>
      </c>
      <c r="H39" s="40">
        <v>1593613</v>
      </c>
      <c r="I39" s="48">
        <f t="shared" si="0"/>
        <v>53.067365967365966</v>
      </c>
    </row>
    <row r="40" spans="1:9" ht="15.75">
      <c r="A40" s="36" t="s">
        <v>424</v>
      </c>
      <c r="B40" s="37" t="s">
        <v>258</v>
      </c>
      <c r="C40" s="37" t="s">
        <v>516</v>
      </c>
      <c r="D40" s="37" t="s">
        <v>517</v>
      </c>
      <c r="E40" s="37" t="s">
        <v>256</v>
      </c>
      <c r="F40" s="22">
        <v>1500000</v>
      </c>
      <c r="G40" s="22">
        <v>3003000</v>
      </c>
      <c r="H40" s="40">
        <v>1593613</v>
      </c>
      <c r="I40" s="48">
        <f t="shared" si="0"/>
        <v>53.067365967365966</v>
      </c>
    </row>
    <row r="41" spans="1:9" ht="31.5">
      <c r="A41" s="33" t="s">
        <v>317</v>
      </c>
      <c r="B41" s="34" t="s">
        <v>315</v>
      </c>
      <c r="C41" s="34"/>
      <c r="D41" s="34"/>
      <c r="E41" s="34"/>
      <c r="F41" s="35">
        <v>122161327.74</v>
      </c>
      <c r="G41" s="35">
        <v>163703639.01</v>
      </c>
      <c r="H41" s="46">
        <v>107292236.71</v>
      </c>
      <c r="I41" s="47">
        <f>H41/G41*100</f>
        <v>65.54053248837428</v>
      </c>
    </row>
    <row r="42" spans="1:9" ht="15.75">
      <c r="A42" s="36" t="s">
        <v>652</v>
      </c>
      <c r="B42" s="37" t="s">
        <v>315</v>
      </c>
      <c r="C42" s="37" t="s">
        <v>518</v>
      </c>
      <c r="D42" s="37"/>
      <c r="E42" s="37"/>
      <c r="F42" s="22">
        <v>20000</v>
      </c>
      <c r="G42" s="22">
        <v>10000</v>
      </c>
      <c r="H42" s="40">
        <v>10000</v>
      </c>
      <c r="I42" s="48">
        <f t="shared" si="0"/>
        <v>100</v>
      </c>
    </row>
    <row r="43" spans="1:9" ht="15.75">
      <c r="A43" s="36" t="s">
        <v>657</v>
      </c>
      <c r="B43" s="37" t="s">
        <v>315</v>
      </c>
      <c r="C43" s="37" t="s">
        <v>519</v>
      </c>
      <c r="D43" s="37"/>
      <c r="E43" s="37"/>
      <c r="F43" s="22">
        <v>20000</v>
      </c>
      <c r="G43" s="22">
        <v>10000</v>
      </c>
      <c r="H43" s="40">
        <v>10000</v>
      </c>
      <c r="I43" s="48">
        <f t="shared" si="0"/>
        <v>100</v>
      </c>
    </row>
    <row r="44" spans="1:9" ht="15.75">
      <c r="A44" s="36" t="s">
        <v>379</v>
      </c>
      <c r="B44" s="37" t="s">
        <v>315</v>
      </c>
      <c r="C44" s="37" t="s">
        <v>519</v>
      </c>
      <c r="D44" s="37" t="s">
        <v>520</v>
      </c>
      <c r="E44" s="37"/>
      <c r="F44" s="22">
        <v>20000</v>
      </c>
      <c r="G44" s="22">
        <v>10000</v>
      </c>
      <c r="H44" s="40">
        <v>10000</v>
      </c>
      <c r="I44" s="48">
        <f t="shared" si="0"/>
        <v>100</v>
      </c>
    </row>
    <row r="45" spans="1:9" ht="31.5">
      <c r="A45" s="36" t="s">
        <v>251</v>
      </c>
      <c r="B45" s="37" t="s">
        <v>315</v>
      </c>
      <c r="C45" s="37" t="s">
        <v>519</v>
      </c>
      <c r="D45" s="37" t="s">
        <v>520</v>
      </c>
      <c r="E45" s="37" t="s">
        <v>219</v>
      </c>
      <c r="F45" s="22">
        <v>20000</v>
      </c>
      <c r="G45" s="22">
        <v>10000</v>
      </c>
      <c r="H45" s="40">
        <v>10000</v>
      </c>
      <c r="I45" s="48">
        <f t="shared" si="0"/>
        <v>100</v>
      </c>
    </row>
    <row r="46" spans="1:9" ht="31.5">
      <c r="A46" s="36" t="s">
        <v>250</v>
      </c>
      <c r="B46" s="37" t="s">
        <v>315</v>
      </c>
      <c r="C46" s="37" t="s">
        <v>519</v>
      </c>
      <c r="D46" s="37" t="s">
        <v>520</v>
      </c>
      <c r="E46" s="37" t="s">
        <v>215</v>
      </c>
      <c r="F46" s="22">
        <v>20000</v>
      </c>
      <c r="G46" s="22">
        <v>10000</v>
      </c>
      <c r="H46" s="40">
        <v>10000</v>
      </c>
      <c r="I46" s="48">
        <f t="shared" si="0"/>
        <v>100</v>
      </c>
    </row>
    <row r="47" spans="1:9" ht="15.75">
      <c r="A47" s="36" t="s">
        <v>654</v>
      </c>
      <c r="B47" s="37" t="s">
        <v>315</v>
      </c>
      <c r="C47" s="37" t="s">
        <v>521</v>
      </c>
      <c r="D47" s="37"/>
      <c r="E47" s="37"/>
      <c r="F47" s="22">
        <v>29894132</v>
      </c>
      <c r="G47" s="22">
        <v>46399107</v>
      </c>
      <c r="H47" s="40">
        <v>31608931.19</v>
      </c>
      <c r="I47" s="48">
        <f t="shared" si="0"/>
        <v>68.12400762368121</v>
      </c>
    </row>
    <row r="48" spans="1:9" ht="15.75">
      <c r="A48" s="36" t="s">
        <v>668</v>
      </c>
      <c r="B48" s="37" t="s">
        <v>315</v>
      </c>
      <c r="C48" s="37" t="s">
        <v>522</v>
      </c>
      <c r="D48" s="37"/>
      <c r="E48" s="37"/>
      <c r="F48" s="22">
        <v>29240832</v>
      </c>
      <c r="G48" s="22">
        <v>45813607</v>
      </c>
      <c r="H48" s="40">
        <v>31252691.19</v>
      </c>
      <c r="I48" s="48">
        <f t="shared" si="0"/>
        <v>68.21704999128316</v>
      </c>
    </row>
    <row r="49" spans="1:9" ht="31.5">
      <c r="A49" s="36" t="s">
        <v>824</v>
      </c>
      <c r="B49" s="37" t="s">
        <v>315</v>
      </c>
      <c r="C49" s="37" t="s">
        <v>522</v>
      </c>
      <c r="D49" s="37" t="s">
        <v>874</v>
      </c>
      <c r="E49" s="37"/>
      <c r="F49" s="22">
        <v>0</v>
      </c>
      <c r="G49" s="22">
        <v>14857031.81</v>
      </c>
      <c r="H49" s="40">
        <v>12522840.69</v>
      </c>
      <c r="I49" s="48">
        <f t="shared" si="0"/>
        <v>84.28898080147545</v>
      </c>
    </row>
    <row r="50" spans="1:9" ht="31.5">
      <c r="A50" s="36" t="s">
        <v>320</v>
      </c>
      <c r="B50" s="37" t="s">
        <v>315</v>
      </c>
      <c r="C50" s="37" t="s">
        <v>522</v>
      </c>
      <c r="D50" s="37" t="s">
        <v>874</v>
      </c>
      <c r="E50" s="37" t="s">
        <v>303</v>
      </c>
      <c r="F50" s="22">
        <v>0</v>
      </c>
      <c r="G50" s="22">
        <v>14857031.81</v>
      </c>
      <c r="H50" s="40">
        <v>12522840.69</v>
      </c>
      <c r="I50" s="48">
        <f t="shared" si="0"/>
        <v>84.28898080147545</v>
      </c>
    </row>
    <row r="51" spans="1:9" ht="15.75">
      <c r="A51" s="36" t="s">
        <v>319</v>
      </c>
      <c r="B51" s="37" t="s">
        <v>315</v>
      </c>
      <c r="C51" s="37" t="s">
        <v>522</v>
      </c>
      <c r="D51" s="37" t="s">
        <v>874</v>
      </c>
      <c r="E51" s="37" t="s">
        <v>301</v>
      </c>
      <c r="F51" s="22">
        <v>0</v>
      </c>
      <c r="G51" s="22">
        <v>14857031.81</v>
      </c>
      <c r="H51" s="40">
        <v>12522840.69</v>
      </c>
      <c r="I51" s="48">
        <f t="shared" si="0"/>
        <v>84.28898080147545</v>
      </c>
    </row>
    <row r="52" spans="1:9" ht="31.5">
      <c r="A52" s="36" t="s">
        <v>377</v>
      </c>
      <c r="B52" s="37" t="s">
        <v>315</v>
      </c>
      <c r="C52" s="37" t="s">
        <v>522</v>
      </c>
      <c r="D52" s="37" t="s">
        <v>523</v>
      </c>
      <c r="E52" s="37"/>
      <c r="F52" s="22">
        <v>29240832</v>
      </c>
      <c r="G52" s="22">
        <v>30196875.19</v>
      </c>
      <c r="H52" s="40">
        <v>17970367.5</v>
      </c>
      <c r="I52" s="48">
        <f t="shared" si="0"/>
        <v>59.51068574787853</v>
      </c>
    </row>
    <row r="53" spans="1:9" ht="31.5">
      <c r="A53" s="36" t="s">
        <v>320</v>
      </c>
      <c r="B53" s="37" t="s">
        <v>315</v>
      </c>
      <c r="C53" s="37" t="s">
        <v>522</v>
      </c>
      <c r="D53" s="37" t="s">
        <v>523</v>
      </c>
      <c r="E53" s="37" t="s">
        <v>303</v>
      </c>
      <c r="F53" s="22">
        <v>29240832</v>
      </c>
      <c r="G53" s="22">
        <v>30196875.19</v>
      </c>
      <c r="H53" s="40">
        <v>17970367.5</v>
      </c>
      <c r="I53" s="48">
        <f t="shared" si="0"/>
        <v>59.51068574787853</v>
      </c>
    </row>
    <row r="54" spans="1:9" ht="15.75">
      <c r="A54" s="36" t="s">
        <v>319</v>
      </c>
      <c r="B54" s="37" t="s">
        <v>315</v>
      </c>
      <c r="C54" s="37" t="s">
        <v>522</v>
      </c>
      <c r="D54" s="37" t="s">
        <v>523</v>
      </c>
      <c r="E54" s="37" t="s">
        <v>301</v>
      </c>
      <c r="F54" s="22">
        <v>29240832</v>
      </c>
      <c r="G54" s="22">
        <v>30196875.19</v>
      </c>
      <c r="H54" s="40">
        <v>17970367.5</v>
      </c>
      <c r="I54" s="48">
        <f t="shared" si="0"/>
        <v>59.51068574787853</v>
      </c>
    </row>
    <row r="55" spans="1:9" ht="31.5">
      <c r="A55" s="36" t="s">
        <v>877</v>
      </c>
      <c r="B55" s="37" t="s">
        <v>315</v>
      </c>
      <c r="C55" s="37" t="s">
        <v>522</v>
      </c>
      <c r="D55" s="37" t="s">
        <v>875</v>
      </c>
      <c r="E55" s="37"/>
      <c r="F55" s="22">
        <v>0</v>
      </c>
      <c r="G55" s="22">
        <v>62400</v>
      </c>
      <c r="H55" s="40">
        <v>62183</v>
      </c>
      <c r="I55" s="48">
        <f t="shared" si="0"/>
        <v>99.65224358974359</v>
      </c>
    </row>
    <row r="56" spans="1:9" ht="31.5">
      <c r="A56" s="36" t="s">
        <v>320</v>
      </c>
      <c r="B56" s="37" t="s">
        <v>315</v>
      </c>
      <c r="C56" s="37" t="s">
        <v>522</v>
      </c>
      <c r="D56" s="37" t="s">
        <v>875</v>
      </c>
      <c r="E56" s="37">
        <v>600</v>
      </c>
      <c r="F56" s="22">
        <v>0</v>
      </c>
      <c r="G56" s="22">
        <v>62400</v>
      </c>
      <c r="H56" s="40">
        <v>62183</v>
      </c>
      <c r="I56" s="48">
        <f t="shared" si="0"/>
        <v>99.65224358974359</v>
      </c>
    </row>
    <row r="57" spans="1:9" ht="15.75">
      <c r="A57" s="36" t="s">
        <v>319</v>
      </c>
      <c r="B57" s="37" t="s">
        <v>315</v>
      </c>
      <c r="C57" s="37" t="s">
        <v>522</v>
      </c>
      <c r="D57" s="37" t="s">
        <v>875</v>
      </c>
      <c r="E57" s="37">
        <v>610</v>
      </c>
      <c r="F57" s="22">
        <v>0</v>
      </c>
      <c r="G57" s="22">
        <v>62400</v>
      </c>
      <c r="H57" s="40">
        <v>62183</v>
      </c>
      <c r="I57" s="48">
        <f t="shared" si="0"/>
        <v>99.65224358974359</v>
      </c>
    </row>
    <row r="58" spans="1:9" ht="63">
      <c r="A58" s="36" t="s">
        <v>1024</v>
      </c>
      <c r="B58" s="37" t="s">
        <v>315</v>
      </c>
      <c r="C58" s="37" t="s">
        <v>522</v>
      </c>
      <c r="D58" s="37" t="s">
        <v>1034</v>
      </c>
      <c r="E58" s="37"/>
      <c r="F58" s="22">
        <v>0</v>
      </c>
      <c r="G58" s="22">
        <v>697300</v>
      </c>
      <c r="H58" s="40">
        <v>697300</v>
      </c>
      <c r="I58" s="48">
        <f t="shared" si="0"/>
        <v>100</v>
      </c>
    </row>
    <row r="59" spans="1:9" ht="31.5">
      <c r="A59" s="36" t="s">
        <v>320</v>
      </c>
      <c r="B59" s="37" t="s">
        <v>315</v>
      </c>
      <c r="C59" s="37" t="s">
        <v>522</v>
      </c>
      <c r="D59" s="37" t="s">
        <v>1034</v>
      </c>
      <c r="E59" s="37">
        <v>600</v>
      </c>
      <c r="F59" s="22">
        <v>0</v>
      </c>
      <c r="G59" s="22">
        <v>697300</v>
      </c>
      <c r="H59" s="40">
        <v>697300</v>
      </c>
      <c r="I59" s="48">
        <f t="shared" si="0"/>
        <v>100</v>
      </c>
    </row>
    <row r="60" spans="1:9" ht="15.75">
      <c r="A60" s="36" t="s">
        <v>319</v>
      </c>
      <c r="B60" s="37" t="s">
        <v>315</v>
      </c>
      <c r="C60" s="37" t="s">
        <v>522</v>
      </c>
      <c r="D60" s="37" t="s">
        <v>1034</v>
      </c>
      <c r="E60" s="37">
        <v>610</v>
      </c>
      <c r="F60" s="22">
        <v>0</v>
      </c>
      <c r="G60" s="22">
        <v>697300</v>
      </c>
      <c r="H60" s="40">
        <v>697300</v>
      </c>
      <c r="I60" s="48">
        <f t="shared" si="0"/>
        <v>100</v>
      </c>
    </row>
    <row r="61" spans="1:9" ht="15.75">
      <c r="A61" s="36" t="s">
        <v>658</v>
      </c>
      <c r="B61" s="37" t="s">
        <v>315</v>
      </c>
      <c r="C61" s="37" t="s">
        <v>524</v>
      </c>
      <c r="D61" s="37"/>
      <c r="E61" s="37"/>
      <c r="F61" s="22">
        <v>379700</v>
      </c>
      <c r="G61" s="22">
        <v>310800</v>
      </c>
      <c r="H61" s="40">
        <v>149740</v>
      </c>
      <c r="I61" s="48">
        <f t="shared" si="0"/>
        <v>48.178893178893176</v>
      </c>
    </row>
    <row r="62" spans="1:9" ht="15.75">
      <c r="A62" s="36" t="s">
        <v>369</v>
      </c>
      <c r="B62" s="37" t="s">
        <v>315</v>
      </c>
      <c r="C62" s="37" t="s">
        <v>524</v>
      </c>
      <c r="D62" s="37" t="s">
        <v>525</v>
      </c>
      <c r="E62" s="37"/>
      <c r="F62" s="22">
        <v>161000</v>
      </c>
      <c r="G62" s="22">
        <v>89300</v>
      </c>
      <c r="H62" s="40">
        <v>3240</v>
      </c>
      <c r="I62" s="48">
        <f t="shared" si="0"/>
        <v>3.6282194848824187</v>
      </c>
    </row>
    <row r="63" spans="1:9" ht="31.5">
      <c r="A63" s="36" t="s">
        <v>251</v>
      </c>
      <c r="B63" s="37" t="s">
        <v>315</v>
      </c>
      <c r="C63" s="37" t="s">
        <v>524</v>
      </c>
      <c r="D63" s="37" t="s">
        <v>525</v>
      </c>
      <c r="E63" s="37" t="s">
        <v>219</v>
      </c>
      <c r="F63" s="22">
        <v>161000</v>
      </c>
      <c r="G63" s="22">
        <v>89300</v>
      </c>
      <c r="H63" s="40">
        <v>3240</v>
      </c>
      <c r="I63" s="48">
        <f t="shared" si="0"/>
        <v>3.6282194848824187</v>
      </c>
    </row>
    <row r="64" spans="1:9" ht="31.5">
      <c r="A64" s="36" t="s">
        <v>250</v>
      </c>
      <c r="B64" s="37" t="s">
        <v>315</v>
      </c>
      <c r="C64" s="37" t="s">
        <v>524</v>
      </c>
      <c r="D64" s="37" t="s">
        <v>525</v>
      </c>
      <c r="E64" s="37" t="s">
        <v>215</v>
      </c>
      <c r="F64" s="22">
        <v>161000</v>
      </c>
      <c r="G64" s="22">
        <v>89300</v>
      </c>
      <c r="H64" s="40">
        <v>3240</v>
      </c>
      <c r="I64" s="48">
        <f t="shared" si="0"/>
        <v>3.6282194848824187</v>
      </c>
    </row>
    <row r="65" spans="1:9" ht="15.75">
      <c r="A65" s="36" t="s">
        <v>405</v>
      </c>
      <c r="B65" s="37" t="s">
        <v>315</v>
      </c>
      <c r="C65" s="37" t="s">
        <v>524</v>
      </c>
      <c r="D65" s="37" t="s">
        <v>526</v>
      </c>
      <c r="E65" s="37"/>
      <c r="F65" s="22">
        <v>218700</v>
      </c>
      <c r="G65" s="22">
        <v>221500</v>
      </c>
      <c r="H65" s="40">
        <v>146500</v>
      </c>
      <c r="I65" s="48">
        <f t="shared" si="0"/>
        <v>66.13995485327314</v>
      </c>
    </row>
    <row r="66" spans="1:9" ht="15.75">
      <c r="A66" s="36" t="s">
        <v>344</v>
      </c>
      <c r="B66" s="37" t="s">
        <v>315</v>
      </c>
      <c r="C66" s="37" t="s">
        <v>524</v>
      </c>
      <c r="D66" s="37" t="s">
        <v>526</v>
      </c>
      <c r="E66" s="37" t="s">
        <v>233</v>
      </c>
      <c r="F66" s="22">
        <v>25200</v>
      </c>
      <c r="G66" s="22">
        <v>192300</v>
      </c>
      <c r="H66" s="40">
        <v>128700</v>
      </c>
      <c r="I66" s="48">
        <f t="shared" si="0"/>
        <v>66.92667706708268</v>
      </c>
    </row>
    <row r="67" spans="1:9" ht="15.75">
      <c r="A67" s="36" t="s">
        <v>405</v>
      </c>
      <c r="B67" s="37" t="s">
        <v>315</v>
      </c>
      <c r="C67" s="37" t="s">
        <v>524</v>
      </c>
      <c r="D67" s="37" t="s">
        <v>526</v>
      </c>
      <c r="E67" s="37" t="s">
        <v>366</v>
      </c>
      <c r="F67" s="22">
        <v>25200</v>
      </c>
      <c r="G67" s="22">
        <v>192300</v>
      </c>
      <c r="H67" s="40">
        <v>128700</v>
      </c>
      <c r="I67" s="48">
        <f t="shared" si="0"/>
        <v>66.92667706708268</v>
      </c>
    </row>
    <row r="68" spans="1:9" ht="31.5">
      <c r="A68" s="36" t="s">
        <v>320</v>
      </c>
      <c r="B68" s="37" t="s">
        <v>315</v>
      </c>
      <c r="C68" s="37" t="s">
        <v>524</v>
      </c>
      <c r="D68" s="37" t="s">
        <v>526</v>
      </c>
      <c r="E68" s="37" t="s">
        <v>303</v>
      </c>
      <c r="F68" s="22">
        <v>193500</v>
      </c>
      <c r="G68" s="22">
        <v>29200</v>
      </c>
      <c r="H68" s="40">
        <v>17800</v>
      </c>
      <c r="I68" s="48">
        <f t="shared" si="0"/>
        <v>60.95890410958904</v>
      </c>
    </row>
    <row r="69" spans="1:9" ht="15.75">
      <c r="A69" s="36" t="s">
        <v>319</v>
      </c>
      <c r="B69" s="37" t="s">
        <v>315</v>
      </c>
      <c r="C69" s="37" t="s">
        <v>524</v>
      </c>
      <c r="D69" s="37" t="s">
        <v>526</v>
      </c>
      <c r="E69" s="37" t="s">
        <v>301</v>
      </c>
      <c r="F69" s="22">
        <v>193500</v>
      </c>
      <c r="G69" s="22">
        <v>29200</v>
      </c>
      <c r="H69" s="40">
        <v>17800</v>
      </c>
      <c r="I69" s="48">
        <f t="shared" si="0"/>
        <v>60.95890410958904</v>
      </c>
    </row>
    <row r="70" spans="1:9" ht="15.75">
      <c r="A70" s="36" t="s">
        <v>659</v>
      </c>
      <c r="B70" s="37" t="s">
        <v>315</v>
      </c>
      <c r="C70" s="37" t="s">
        <v>527</v>
      </c>
      <c r="D70" s="37"/>
      <c r="E70" s="37"/>
      <c r="F70" s="22">
        <v>273600</v>
      </c>
      <c r="G70" s="22">
        <v>274700</v>
      </c>
      <c r="H70" s="40">
        <v>206500</v>
      </c>
      <c r="I70" s="48">
        <f t="shared" si="0"/>
        <v>75.17291590826356</v>
      </c>
    </row>
    <row r="71" spans="1:9" ht="110.25">
      <c r="A71" s="36" t="s">
        <v>829</v>
      </c>
      <c r="B71" s="37" t="s">
        <v>315</v>
      </c>
      <c r="C71" s="37" t="s">
        <v>527</v>
      </c>
      <c r="D71" s="37" t="s">
        <v>830</v>
      </c>
      <c r="E71" s="37"/>
      <c r="F71" s="22">
        <v>273600</v>
      </c>
      <c r="G71" s="22">
        <v>274700</v>
      </c>
      <c r="H71" s="40">
        <v>206500</v>
      </c>
      <c r="I71" s="48">
        <f t="shared" si="0"/>
        <v>75.17291590826356</v>
      </c>
    </row>
    <row r="72" spans="1:9" ht="15.75">
      <c r="A72" s="36" t="s">
        <v>344</v>
      </c>
      <c r="B72" s="37" t="s">
        <v>315</v>
      </c>
      <c r="C72" s="37" t="s">
        <v>527</v>
      </c>
      <c r="D72" s="37" t="s">
        <v>830</v>
      </c>
      <c r="E72" s="37" t="s">
        <v>233</v>
      </c>
      <c r="F72" s="22">
        <v>273600</v>
      </c>
      <c r="G72" s="22">
        <v>274700</v>
      </c>
      <c r="H72" s="40">
        <v>206500</v>
      </c>
      <c r="I72" s="48">
        <f t="shared" si="0"/>
        <v>75.17291590826356</v>
      </c>
    </row>
    <row r="73" spans="1:9" ht="31.5">
      <c r="A73" s="36" t="s">
        <v>398</v>
      </c>
      <c r="B73" s="37" t="s">
        <v>315</v>
      </c>
      <c r="C73" s="37" t="s">
        <v>527</v>
      </c>
      <c r="D73" s="37" t="s">
        <v>830</v>
      </c>
      <c r="E73" s="37" t="s">
        <v>232</v>
      </c>
      <c r="F73" s="22">
        <v>273600</v>
      </c>
      <c r="G73" s="22">
        <v>274700</v>
      </c>
      <c r="H73" s="40">
        <v>206500</v>
      </c>
      <c r="I73" s="48">
        <f t="shared" si="0"/>
        <v>75.17291590826356</v>
      </c>
    </row>
    <row r="74" spans="1:9" ht="15.75">
      <c r="A74" s="36" t="s">
        <v>669</v>
      </c>
      <c r="B74" s="37" t="s">
        <v>315</v>
      </c>
      <c r="C74" s="37" t="s">
        <v>528</v>
      </c>
      <c r="D74" s="37"/>
      <c r="E74" s="37"/>
      <c r="F74" s="22">
        <v>69459505.74</v>
      </c>
      <c r="G74" s="22">
        <v>79157028.97</v>
      </c>
      <c r="H74" s="40">
        <v>48430347.35</v>
      </c>
      <c r="I74" s="48">
        <f t="shared" si="0"/>
        <v>61.18262393141964</v>
      </c>
    </row>
    <row r="75" spans="1:9" ht="15.75">
      <c r="A75" s="36" t="s">
        <v>670</v>
      </c>
      <c r="B75" s="37" t="s">
        <v>315</v>
      </c>
      <c r="C75" s="37" t="s">
        <v>529</v>
      </c>
      <c r="D75" s="37"/>
      <c r="E75" s="37"/>
      <c r="F75" s="22">
        <v>60016748.74</v>
      </c>
      <c r="G75" s="22">
        <v>69714271.97</v>
      </c>
      <c r="H75" s="40">
        <v>42122318.94</v>
      </c>
      <c r="I75" s="48">
        <f t="shared" si="0"/>
        <v>60.42137104741825</v>
      </c>
    </row>
    <row r="76" spans="1:9" ht="15.75">
      <c r="A76" s="36" t="s">
        <v>363</v>
      </c>
      <c r="B76" s="37" t="s">
        <v>315</v>
      </c>
      <c r="C76" s="37" t="s">
        <v>529</v>
      </c>
      <c r="D76" s="37" t="s">
        <v>530</v>
      </c>
      <c r="E76" s="37"/>
      <c r="F76" s="22">
        <v>13136603</v>
      </c>
      <c r="G76" s="22">
        <v>12713811</v>
      </c>
      <c r="H76" s="40">
        <v>7737618.13</v>
      </c>
      <c r="I76" s="48">
        <f t="shared" si="0"/>
        <v>60.85994301787245</v>
      </c>
    </row>
    <row r="77" spans="1:9" ht="31.5">
      <c r="A77" s="36" t="s">
        <v>320</v>
      </c>
      <c r="B77" s="37" t="s">
        <v>315</v>
      </c>
      <c r="C77" s="37" t="s">
        <v>529</v>
      </c>
      <c r="D77" s="37" t="s">
        <v>530</v>
      </c>
      <c r="E77" s="37" t="s">
        <v>303</v>
      </c>
      <c r="F77" s="22">
        <v>13136603</v>
      </c>
      <c r="G77" s="22">
        <v>12713811</v>
      </c>
      <c r="H77" s="40">
        <v>7737618.13</v>
      </c>
      <c r="I77" s="48">
        <f t="shared" si="0"/>
        <v>60.85994301787245</v>
      </c>
    </row>
    <row r="78" spans="1:9" ht="15.75">
      <c r="A78" s="36" t="s">
        <v>319</v>
      </c>
      <c r="B78" s="37" t="s">
        <v>315</v>
      </c>
      <c r="C78" s="37" t="s">
        <v>529</v>
      </c>
      <c r="D78" s="37" t="s">
        <v>530</v>
      </c>
      <c r="E78" s="37" t="s">
        <v>301</v>
      </c>
      <c r="F78" s="22">
        <v>13136603</v>
      </c>
      <c r="G78" s="22">
        <v>12713811</v>
      </c>
      <c r="H78" s="40">
        <v>7737618.13</v>
      </c>
      <c r="I78" s="48">
        <f t="shared" si="0"/>
        <v>60.85994301787245</v>
      </c>
    </row>
    <row r="79" spans="1:9" ht="15.75">
      <c r="A79" s="36" t="s">
        <v>360</v>
      </c>
      <c r="B79" s="37" t="s">
        <v>315</v>
      </c>
      <c r="C79" s="37" t="s">
        <v>529</v>
      </c>
      <c r="D79" s="37" t="s">
        <v>531</v>
      </c>
      <c r="E79" s="37"/>
      <c r="F79" s="22">
        <v>2987025</v>
      </c>
      <c r="G79" s="22">
        <v>2960635</v>
      </c>
      <c r="H79" s="40">
        <v>1696778.07</v>
      </c>
      <c r="I79" s="48">
        <f aca="true" t="shared" si="1" ref="I79:I145">H79/G79*100</f>
        <v>57.311288625582016</v>
      </c>
    </row>
    <row r="80" spans="1:9" ht="31.5">
      <c r="A80" s="36" t="s">
        <v>320</v>
      </c>
      <c r="B80" s="37" t="s">
        <v>315</v>
      </c>
      <c r="C80" s="37" t="s">
        <v>529</v>
      </c>
      <c r="D80" s="37" t="s">
        <v>531</v>
      </c>
      <c r="E80" s="37" t="s">
        <v>303</v>
      </c>
      <c r="F80" s="22">
        <v>2987025</v>
      </c>
      <c r="G80" s="22">
        <v>2960635</v>
      </c>
      <c r="H80" s="40">
        <v>1696778.07</v>
      </c>
      <c r="I80" s="48">
        <f t="shared" si="1"/>
        <v>57.311288625582016</v>
      </c>
    </row>
    <row r="81" spans="1:9" ht="15.75">
      <c r="A81" s="36" t="s">
        <v>319</v>
      </c>
      <c r="B81" s="37" t="s">
        <v>315</v>
      </c>
      <c r="C81" s="37" t="s">
        <v>529</v>
      </c>
      <c r="D81" s="37" t="s">
        <v>531</v>
      </c>
      <c r="E81" s="37" t="s">
        <v>301</v>
      </c>
      <c r="F81" s="22">
        <v>2987025</v>
      </c>
      <c r="G81" s="22">
        <v>2960635</v>
      </c>
      <c r="H81" s="40">
        <v>1696778.07</v>
      </c>
      <c r="I81" s="48">
        <f t="shared" si="1"/>
        <v>57.311288625582016</v>
      </c>
    </row>
    <row r="82" spans="1:9" ht="15.75">
      <c r="A82" s="36" t="s">
        <v>358</v>
      </c>
      <c r="B82" s="37" t="s">
        <v>315</v>
      </c>
      <c r="C82" s="37" t="s">
        <v>529</v>
      </c>
      <c r="D82" s="37" t="s">
        <v>532</v>
      </c>
      <c r="E82" s="37"/>
      <c r="F82" s="22">
        <v>20013526.44</v>
      </c>
      <c r="G82" s="22">
        <v>20449808.44</v>
      </c>
      <c r="H82" s="40">
        <v>12637804.8</v>
      </c>
      <c r="I82" s="48">
        <f t="shared" si="1"/>
        <v>61.799135366375104</v>
      </c>
    </row>
    <row r="83" spans="1:9" ht="31.5">
      <c r="A83" s="36" t="s">
        <v>320</v>
      </c>
      <c r="B83" s="37" t="s">
        <v>315</v>
      </c>
      <c r="C83" s="37" t="s">
        <v>529</v>
      </c>
      <c r="D83" s="37" t="s">
        <v>532</v>
      </c>
      <c r="E83" s="37" t="s">
        <v>303</v>
      </c>
      <c r="F83" s="22">
        <v>20013526.44</v>
      </c>
      <c r="G83" s="22">
        <v>20449808.44</v>
      </c>
      <c r="H83" s="40">
        <v>12637804.8</v>
      </c>
      <c r="I83" s="48">
        <f t="shared" si="1"/>
        <v>61.799135366375104</v>
      </c>
    </row>
    <row r="84" spans="1:9" ht="15.75">
      <c r="A84" s="36" t="s">
        <v>319</v>
      </c>
      <c r="B84" s="37" t="s">
        <v>315</v>
      </c>
      <c r="C84" s="37" t="s">
        <v>529</v>
      </c>
      <c r="D84" s="37" t="s">
        <v>532</v>
      </c>
      <c r="E84" s="37" t="s">
        <v>301</v>
      </c>
      <c r="F84" s="22">
        <v>20013526.44</v>
      </c>
      <c r="G84" s="22">
        <v>20449808.44</v>
      </c>
      <c r="H84" s="40">
        <v>12637804.8</v>
      </c>
      <c r="I84" s="48">
        <f t="shared" si="1"/>
        <v>61.799135366375104</v>
      </c>
    </row>
    <row r="85" spans="1:9" ht="31.5">
      <c r="A85" s="36" t="s">
        <v>318</v>
      </c>
      <c r="B85" s="37" t="s">
        <v>315</v>
      </c>
      <c r="C85" s="37" t="s">
        <v>529</v>
      </c>
      <c r="D85" s="37" t="s">
        <v>762</v>
      </c>
      <c r="E85" s="37"/>
      <c r="F85" s="22">
        <v>16579630.3</v>
      </c>
      <c r="G85" s="22">
        <v>23945580.78</v>
      </c>
      <c r="H85" s="40">
        <v>12806197.82</v>
      </c>
      <c r="I85" s="48">
        <f t="shared" si="1"/>
        <v>53.480422703700235</v>
      </c>
    </row>
    <row r="86" spans="1:9" ht="31.5">
      <c r="A86" s="36" t="s">
        <v>320</v>
      </c>
      <c r="B86" s="37" t="s">
        <v>315</v>
      </c>
      <c r="C86" s="37" t="s">
        <v>529</v>
      </c>
      <c r="D86" s="37" t="s">
        <v>762</v>
      </c>
      <c r="E86" s="37" t="s">
        <v>303</v>
      </c>
      <c r="F86" s="22">
        <v>16579630.3</v>
      </c>
      <c r="G86" s="22">
        <v>23945580.78</v>
      </c>
      <c r="H86" s="40">
        <v>12806197.82</v>
      </c>
      <c r="I86" s="48">
        <f t="shared" si="1"/>
        <v>53.480422703700235</v>
      </c>
    </row>
    <row r="87" spans="1:9" ht="15.75">
      <c r="A87" s="36" t="s">
        <v>319</v>
      </c>
      <c r="B87" s="37" t="s">
        <v>315</v>
      </c>
      <c r="C87" s="37" t="s">
        <v>529</v>
      </c>
      <c r="D87" s="37" t="s">
        <v>762</v>
      </c>
      <c r="E87" s="37" t="s">
        <v>301</v>
      </c>
      <c r="F87" s="22">
        <v>16579630.3</v>
      </c>
      <c r="G87" s="22">
        <v>23945580.78</v>
      </c>
      <c r="H87" s="40">
        <v>12806197.82</v>
      </c>
      <c r="I87" s="48">
        <f t="shared" si="1"/>
        <v>53.480422703700235</v>
      </c>
    </row>
    <row r="88" spans="1:9" ht="63">
      <c r="A88" s="36" t="s">
        <v>353</v>
      </c>
      <c r="B88" s="37" t="s">
        <v>315</v>
      </c>
      <c r="C88" s="37" t="s">
        <v>529</v>
      </c>
      <c r="D88" s="37" t="s">
        <v>763</v>
      </c>
      <c r="E88" s="37"/>
      <c r="F88" s="22">
        <v>0</v>
      </c>
      <c r="G88" s="22">
        <v>2690093</v>
      </c>
      <c r="H88" s="40">
        <v>2690093</v>
      </c>
      <c r="I88" s="48">
        <f t="shared" si="1"/>
        <v>100</v>
      </c>
    </row>
    <row r="89" spans="1:9" ht="31.5">
      <c r="A89" s="36" t="s">
        <v>320</v>
      </c>
      <c r="B89" s="37" t="s">
        <v>315</v>
      </c>
      <c r="C89" s="37" t="s">
        <v>529</v>
      </c>
      <c r="D89" s="37" t="s">
        <v>763</v>
      </c>
      <c r="E89" s="37" t="s">
        <v>303</v>
      </c>
      <c r="F89" s="22">
        <v>0</v>
      </c>
      <c r="G89" s="22">
        <v>2690093</v>
      </c>
      <c r="H89" s="40">
        <v>2690093</v>
      </c>
      <c r="I89" s="48">
        <f t="shared" si="1"/>
        <v>100</v>
      </c>
    </row>
    <row r="90" spans="1:9" ht="15.75">
      <c r="A90" s="36" t="s">
        <v>319</v>
      </c>
      <c r="B90" s="37" t="s">
        <v>315</v>
      </c>
      <c r="C90" s="37" t="s">
        <v>529</v>
      </c>
      <c r="D90" s="37" t="s">
        <v>763</v>
      </c>
      <c r="E90" s="37" t="s">
        <v>301</v>
      </c>
      <c r="F90" s="22">
        <v>0</v>
      </c>
      <c r="G90" s="22">
        <v>2690093</v>
      </c>
      <c r="H90" s="40">
        <v>2690093</v>
      </c>
      <c r="I90" s="48">
        <f t="shared" si="1"/>
        <v>100</v>
      </c>
    </row>
    <row r="91" spans="1:9" ht="31.5">
      <c r="A91" s="36" t="s">
        <v>356</v>
      </c>
      <c r="B91" s="37" t="s">
        <v>315</v>
      </c>
      <c r="C91" s="37" t="s">
        <v>529</v>
      </c>
      <c r="D91" s="37" t="s">
        <v>533</v>
      </c>
      <c r="E91" s="37"/>
      <c r="F91" s="22">
        <v>75000</v>
      </c>
      <c r="G91" s="22">
        <v>0</v>
      </c>
      <c r="H91" s="40">
        <v>0</v>
      </c>
      <c r="I91" s="48"/>
    </row>
    <row r="92" spans="1:9" ht="31.5">
      <c r="A92" s="36" t="s">
        <v>320</v>
      </c>
      <c r="B92" s="37" t="s">
        <v>315</v>
      </c>
      <c r="C92" s="37" t="s">
        <v>529</v>
      </c>
      <c r="D92" s="37" t="s">
        <v>533</v>
      </c>
      <c r="E92" s="37" t="s">
        <v>303</v>
      </c>
      <c r="F92" s="22">
        <v>75000</v>
      </c>
      <c r="G92" s="22">
        <v>0</v>
      </c>
      <c r="H92" s="40">
        <v>0</v>
      </c>
      <c r="I92" s="48"/>
    </row>
    <row r="93" spans="1:9" ht="15.75">
      <c r="A93" s="36" t="s">
        <v>319</v>
      </c>
      <c r="B93" s="37" t="s">
        <v>315</v>
      </c>
      <c r="C93" s="37" t="s">
        <v>529</v>
      </c>
      <c r="D93" s="37" t="s">
        <v>533</v>
      </c>
      <c r="E93" s="37" t="s">
        <v>301</v>
      </c>
      <c r="F93" s="22">
        <v>75000</v>
      </c>
      <c r="G93" s="22">
        <v>0</v>
      </c>
      <c r="H93" s="40">
        <v>0</v>
      </c>
      <c r="I93" s="48"/>
    </row>
    <row r="94" spans="1:9" ht="63">
      <c r="A94" s="36" t="s">
        <v>353</v>
      </c>
      <c r="B94" s="37" t="s">
        <v>315</v>
      </c>
      <c r="C94" s="37" t="s">
        <v>529</v>
      </c>
      <c r="D94" s="37" t="s">
        <v>534</v>
      </c>
      <c r="E94" s="37"/>
      <c r="F94" s="22">
        <v>876800</v>
      </c>
      <c r="G94" s="22">
        <v>403519</v>
      </c>
      <c r="H94" s="40">
        <v>149549.8</v>
      </c>
      <c r="I94" s="48">
        <f t="shared" si="1"/>
        <v>37.06140231315006</v>
      </c>
    </row>
    <row r="95" spans="1:9" ht="31.5">
      <c r="A95" s="36" t="s">
        <v>251</v>
      </c>
      <c r="B95" s="37" t="s">
        <v>315</v>
      </c>
      <c r="C95" s="37" t="s">
        <v>529</v>
      </c>
      <c r="D95" s="37" t="s">
        <v>534</v>
      </c>
      <c r="E95" s="37" t="s">
        <v>219</v>
      </c>
      <c r="F95" s="22">
        <v>816455</v>
      </c>
      <c r="G95" s="22">
        <v>343174</v>
      </c>
      <c r="H95" s="40">
        <v>124549.8</v>
      </c>
      <c r="I95" s="48">
        <f t="shared" si="1"/>
        <v>36.293483772080634</v>
      </c>
    </row>
    <row r="96" spans="1:9" ht="31.5">
      <c r="A96" s="36" t="s">
        <v>250</v>
      </c>
      <c r="B96" s="37" t="s">
        <v>315</v>
      </c>
      <c r="C96" s="37" t="s">
        <v>529</v>
      </c>
      <c r="D96" s="37" t="s">
        <v>534</v>
      </c>
      <c r="E96" s="37" t="s">
        <v>215</v>
      </c>
      <c r="F96" s="22">
        <v>816455</v>
      </c>
      <c r="G96" s="22">
        <v>343174</v>
      </c>
      <c r="H96" s="40">
        <v>124549.8</v>
      </c>
      <c r="I96" s="48">
        <f t="shared" si="1"/>
        <v>36.293483772080634</v>
      </c>
    </row>
    <row r="97" spans="1:9" ht="31.5">
      <c r="A97" s="36" t="s">
        <v>320</v>
      </c>
      <c r="B97" s="37" t="s">
        <v>315</v>
      </c>
      <c r="C97" s="37" t="s">
        <v>529</v>
      </c>
      <c r="D97" s="37" t="s">
        <v>534</v>
      </c>
      <c r="E97" s="37" t="s">
        <v>303</v>
      </c>
      <c r="F97" s="22">
        <v>60345</v>
      </c>
      <c r="G97" s="22">
        <v>60345</v>
      </c>
      <c r="H97" s="40">
        <v>25000</v>
      </c>
      <c r="I97" s="48">
        <f t="shared" si="1"/>
        <v>41.42845306156268</v>
      </c>
    </row>
    <row r="98" spans="1:9" ht="15.75">
      <c r="A98" s="36" t="s">
        <v>319</v>
      </c>
      <c r="B98" s="37" t="s">
        <v>315</v>
      </c>
      <c r="C98" s="37" t="s">
        <v>529</v>
      </c>
      <c r="D98" s="37" t="s">
        <v>534</v>
      </c>
      <c r="E98" s="37" t="s">
        <v>301</v>
      </c>
      <c r="F98" s="22">
        <v>60345</v>
      </c>
      <c r="G98" s="22">
        <v>60345</v>
      </c>
      <c r="H98" s="40">
        <v>25000</v>
      </c>
      <c r="I98" s="48">
        <f t="shared" si="1"/>
        <v>41.42845306156268</v>
      </c>
    </row>
    <row r="99" spans="1:9" ht="15.75">
      <c r="A99" s="36" t="s">
        <v>328</v>
      </c>
      <c r="B99" s="37" t="s">
        <v>315</v>
      </c>
      <c r="C99" s="37" t="s">
        <v>529</v>
      </c>
      <c r="D99" s="37" t="s">
        <v>535</v>
      </c>
      <c r="E99" s="37"/>
      <c r="F99" s="22">
        <v>2058656</v>
      </c>
      <c r="G99" s="22">
        <v>2078656</v>
      </c>
      <c r="H99" s="40">
        <v>1113972.53</v>
      </c>
      <c r="I99" s="48">
        <f t="shared" si="1"/>
        <v>53.59099966516826</v>
      </c>
    </row>
    <row r="100" spans="1:9" ht="63">
      <c r="A100" s="36" t="s">
        <v>242</v>
      </c>
      <c r="B100" s="37" t="s">
        <v>315</v>
      </c>
      <c r="C100" s="37" t="s">
        <v>529</v>
      </c>
      <c r="D100" s="37" t="s">
        <v>535</v>
      </c>
      <c r="E100" s="37" t="s">
        <v>241</v>
      </c>
      <c r="F100" s="22">
        <v>2040456</v>
      </c>
      <c r="G100" s="22">
        <v>2040456</v>
      </c>
      <c r="H100" s="40">
        <v>1105972.53</v>
      </c>
      <c r="I100" s="48">
        <f t="shared" si="1"/>
        <v>54.20222391465437</v>
      </c>
    </row>
    <row r="101" spans="1:9" ht="15.75">
      <c r="A101" s="36" t="s">
        <v>327</v>
      </c>
      <c r="B101" s="37" t="s">
        <v>315</v>
      </c>
      <c r="C101" s="37" t="s">
        <v>529</v>
      </c>
      <c r="D101" s="37" t="s">
        <v>535</v>
      </c>
      <c r="E101" s="37" t="s">
        <v>326</v>
      </c>
      <c r="F101" s="22">
        <v>2040456</v>
      </c>
      <c r="G101" s="22">
        <v>2040456</v>
      </c>
      <c r="H101" s="40">
        <v>1105972.53</v>
      </c>
      <c r="I101" s="48">
        <f t="shared" si="1"/>
        <v>54.20222391465437</v>
      </c>
    </row>
    <row r="102" spans="1:9" ht="31.5">
      <c r="A102" s="36" t="s">
        <v>251</v>
      </c>
      <c r="B102" s="37" t="s">
        <v>315</v>
      </c>
      <c r="C102" s="37" t="s">
        <v>529</v>
      </c>
      <c r="D102" s="37" t="s">
        <v>535</v>
      </c>
      <c r="E102" s="37" t="s">
        <v>219</v>
      </c>
      <c r="F102" s="22">
        <v>18200</v>
      </c>
      <c r="G102" s="22">
        <v>38200</v>
      </c>
      <c r="H102" s="40">
        <v>8000</v>
      </c>
      <c r="I102" s="48">
        <f t="shared" si="1"/>
        <v>20.94240837696335</v>
      </c>
    </row>
    <row r="103" spans="1:9" ht="31.5">
      <c r="A103" s="36" t="s">
        <v>250</v>
      </c>
      <c r="B103" s="37" t="s">
        <v>315</v>
      </c>
      <c r="C103" s="37" t="s">
        <v>529</v>
      </c>
      <c r="D103" s="37" t="s">
        <v>535</v>
      </c>
      <c r="E103" s="37" t="s">
        <v>215</v>
      </c>
      <c r="F103" s="22">
        <v>18200</v>
      </c>
      <c r="G103" s="22">
        <v>38200</v>
      </c>
      <c r="H103" s="40">
        <v>8000</v>
      </c>
      <c r="I103" s="48">
        <f t="shared" si="1"/>
        <v>20.94240837696335</v>
      </c>
    </row>
    <row r="104" spans="1:9" ht="47.25">
      <c r="A104" s="36" t="s">
        <v>831</v>
      </c>
      <c r="B104" s="37" t="s">
        <v>315</v>
      </c>
      <c r="C104" s="37" t="s">
        <v>529</v>
      </c>
      <c r="D104" s="37" t="s">
        <v>832</v>
      </c>
      <c r="E104" s="37"/>
      <c r="F104" s="22">
        <v>4289508</v>
      </c>
      <c r="G104" s="22">
        <v>4147508</v>
      </c>
      <c r="H104" s="40">
        <v>2966374.06</v>
      </c>
      <c r="I104" s="48">
        <f t="shared" si="1"/>
        <v>71.52184058475596</v>
      </c>
    </row>
    <row r="105" spans="1:9" ht="31.5">
      <c r="A105" s="36" t="s">
        <v>320</v>
      </c>
      <c r="B105" s="37" t="s">
        <v>315</v>
      </c>
      <c r="C105" s="37" t="s">
        <v>529</v>
      </c>
      <c r="D105" s="37" t="s">
        <v>832</v>
      </c>
      <c r="E105" s="37" t="s">
        <v>303</v>
      </c>
      <c r="F105" s="22">
        <v>4289508</v>
      </c>
      <c r="G105" s="22">
        <v>4147508</v>
      </c>
      <c r="H105" s="40">
        <v>2966374.06</v>
      </c>
      <c r="I105" s="48">
        <f t="shared" si="1"/>
        <v>71.52184058475596</v>
      </c>
    </row>
    <row r="106" spans="1:9" ht="15.75">
      <c r="A106" s="36" t="s">
        <v>319</v>
      </c>
      <c r="B106" s="37" t="s">
        <v>315</v>
      </c>
      <c r="C106" s="37" t="s">
        <v>529</v>
      </c>
      <c r="D106" s="37" t="s">
        <v>832</v>
      </c>
      <c r="E106" s="37" t="s">
        <v>301</v>
      </c>
      <c r="F106" s="22">
        <v>4289508</v>
      </c>
      <c r="G106" s="22">
        <v>4147508</v>
      </c>
      <c r="H106" s="40">
        <v>2966374.06</v>
      </c>
      <c r="I106" s="48">
        <f t="shared" si="1"/>
        <v>71.52184058475596</v>
      </c>
    </row>
    <row r="107" spans="1:9" ht="31.5">
      <c r="A107" s="36" t="s">
        <v>877</v>
      </c>
      <c r="B107" s="37" t="s">
        <v>315</v>
      </c>
      <c r="C107" s="37" t="s">
        <v>529</v>
      </c>
      <c r="D107" s="37" t="s">
        <v>875</v>
      </c>
      <c r="E107" s="37"/>
      <c r="F107" s="22">
        <v>0</v>
      </c>
      <c r="G107" s="22">
        <v>136925.75</v>
      </c>
      <c r="H107" s="40">
        <v>136195.73</v>
      </c>
      <c r="I107" s="48">
        <f t="shared" si="1"/>
        <v>99.4668497342538</v>
      </c>
    </row>
    <row r="108" spans="1:9" ht="31.5">
      <c r="A108" s="36" t="s">
        <v>320</v>
      </c>
      <c r="B108" s="37" t="s">
        <v>315</v>
      </c>
      <c r="C108" s="37" t="s">
        <v>529</v>
      </c>
      <c r="D108" s="37" t="s">
        <v>875</v>
      </c>
      <c r="E108" s="37" t="s">
        <v>303</v>
      </c>
      <c r="F108" s="22">
        <v>0</v>
      </c>
      <c r="G108" s="22">
        <v>136925.75</v>
      </c>
      <c r="H108" s="40">
        <v>136195.73</v>
      </c>
      <c r="I108" s="48">
        <f t="shared" si="1"/>
        <v>99.4668497342538</v>
      </c>
    </row>
    <row r="109" spans="1:9" ht="15.75">
      <c r="A109" s="36" t="s">
        <v>319</v>
      </c>
      <c r="B109" s="37" t="s">
        <v>315</v>
      </c>
      <c r="C109" s="37" t="s">
        <v>529</v>
      </c>
      <c r="D109" s="37" t="s">
        <v>875</v>
      </c>
      <c r="E109" s="37" t="s">
        <v>301</v>
      </c>
      <c r="F109" s="22">
        <v>0</v>
      </c>
      <c r="G109" s="22">
        <v>136925.75</v>
      </c>
      <c r="H109" s="40">
        <v>136195.73</v>
      </c>
      <c r="I109" s="48">
        <f t="shared" si="1"/>
        <v>99.4668497342538</v>
      </c>
    </row>
    <row r="110" spans="1:9" ht="15.75">
      <c r="A110" s="36" t="s">
        <v>323</v>
      </c>
      <c r="B110" s="37" t="s">
        <v>315</v>
      </c>
      <c r="C110" s="37" t="s">
        <v>529</v>
      </c>
      <c r="D110" s="37" t="s">
        <v>536</v>
      </c>
      <c r="E110" s="37"/>
      <c r="F110" s="22">
        <v>0</v>
      </c>
      <c r="G110" s="22">
        <v>187735</v>
      </c>
      <c r="H110" s="40">
        <v>187735</v>
      </c>
      <c r="I110" s="48">
        <f t="shared" si="1"/>
        <v>100</v>
      </c>
    </row>
    <row r="111" spans="1:9" ht="31.5">
      <c r="A111" s="36" t="s">
        <v>320</v>
      </c>
      <c r="B111" s="37" t="s">
        <v>315</v>
      </c>
      <c r="C111" s="37" t="s">
        <v>529</v>
      </c>
      <c r="D111" s="37" t="s">
        <v>536</v>
      </c>
      <c r="E111" s="37" t="s">
        <v>303</v>
      </c>
      <c r="F111" s="22">
        <v>0</v>
      </c>
      <c r="G111" s="22">
        <v>187735</v>
      </c>
      <c r="H111" s="40">
        <v>187735</v>
      </c>
      <c r="I111" s="48">
        <f t="shared" si="1"/>
        <v>100</v>
      </c>
    </row>
    <row r="112" spans="1:9" ht="15.75">
      <c r="A112" s="36" t="s">
        <v>319</v>
      </c>
      <c r="B112" s="37" t="s">
        <v>315</v>
      </c>
      <c r="C112" s="37" t="s">
        <v>529</v>
      </c>
      <c r="D112" s="37" t="s">
        <v>536</v>
      </c>
      <c r="E112" s="37" t="s">
        <v>301</v>
      </c>
      <c r="F112" s="22">
        <v>0</v>
      </c>
      <c r="G112" s="22">
        <v>187735</v>
      </c>
      <c r="H112" s="40">
        <v>187735</v>
      </c>
      <c r="I112" s="48">
        <f t="shared" si="1"/>
        <v>100</v>
      </c>
    </row>
    <row r="113" spans="1:9" ht="15.75">
      <c r="A113" s="36" t="s">
        <v>671</v>
      </c>
      <c r="B113" s="37" t="s">
        <v>315</v>
      </c>
      <c r="C113" s="37" t="s">
        <v>537</v>
      </c>
      <c r="D113" s="37"/>
      <c r="E113" s="37"/>
      <c r="F113" s="22">
        <v>9442757</v>
      </c>
      <c r="G113" s="22">
        <v>9442757</v>
      </c>
      <c r="H113" s="40">
        <v>6308028.41</v>
      </c>
      <c r="I113" s="48">
        <f t="shared" si="1"/>
        <v>66.80282474705216</v>
      </c>
    </row>
    <row r="114" spans="1:9" ht="31.5">
      <c r="A114" s="36" t="s">
        <v>243</v>
      </c>
      <c r="B114" s="37" t="s">
        <v>315</v>
      </c>
      <c r="C114" s="37" t="s">
        <v>537</v>
      </c>
      <c r="D114" s="37" t="s">
        <v>538</v>
      </c>
      <c r="E114" s="37"/>
      <c r="F114" s="22">
        <v>2356584</v>
      </c>
      <c r="G114" s="22">
        <v>2356584</v>
      </c>
      <c r="H114" s="40">
        <v>1609053.45</v>
      </c>
      <c r="I114" s="48">
        <f t="shared" si="1"/>
        <v>68.27906198124064</v>
      </c>
    </row>
    <row r="115" spans="1:9" ht="63">
      <c r="A115" s="36" t="s">
        <v>242</v>
      </c>
      <c r="B115" s="37" t="s">
        <v>315</v>
      </c>
      <c r="C115" s="37" t="s">
        <v>537</v>
      </c>
      <c r="D115" s="37" t="s">
        <v>538</v>
      </c>
      <c r="E115" s="37" t="s">
        <v>241</v>
      </c>
      <c r="F115" s="22">
        <v>2356584</v>
      </c>
      <c r="G115" s="22">
        <v>2356584</v>
      </c>
      <c r="H115" s="40">
        <v>1609053.45</v>
      </c>
      <c r="I115" s="48">
        <f t="shared" si="1"/>
        <v>68.27906198124064</v>
      </c>
    </row>
    <row r="116" spans="1:9" ht="31.5">
      <c r="A116" s="36" t="s">
        <v>252</v>
      </c>
      <c r="B116" s="37" t="s">
        <v>315</v>
      </c>
      <c r="C116" s="37" t="s">
        <v>537</v>
      </c>
      <c r="D116" s="37" t="s">
        <v>538</v>
      </c>
      <c r="E116" s="37" t="s">
        <v>240</v>
      </c>
      <c r="F116" s="22">
        <v>2356584</v>
      </c>
      <c r="G116" s="22">
        <v>2356584</v>
      </c>
      <c r="H116" s="40">
        <v>1609053.45</v>
      </c>
      <c r="I116" s="48">
        <f t="shared" si="1"/>
        <v>68.27906198124064</v>
      </c>
    </row>
    <row r="117" spans="1:9" ht="31.5">
      <c r="A117" s="36" t="s">
        <v>349</v>
      </c>
      <c r="B117" s="37" t="s">
        <v>315</v>
      </c>
      <c r="C117" s="37" t="s">
        <v>537</v>
      </c>
      <c r="D117" s="37" t="s">
        <v>539</v>
      </c>
      <c r="E117" s="37"/>
      <c r="F117" s="22">
        <v>3053917</v>
      </c>
      <c r="G117" s="22">
        <v>3053917</v>
      </c>
      <c r="H117" s="40">
        <v>1976809.64</v>
      </c>
      <c r="I117" s="48">
        <f t="shared" si="1"/>
        <v>64.73030013585831</v>
      </c>
    </row>
    <row r="118" spans="1:9" ht="63">
      <c r="A118" s="36" t="s">
        <v>242</v>
      </c>
      <c r="B118" s="37" t="s">
        <v>315</v>
      </c>
      <c r="C118" s="37" t="s">
        <v>537</v>
      </c>
      <c r="D118" s="37" t="s">
        <v>539</v>
      </c>
      <c r="E118" s="37" t="s">
        <v>241</v>
      </c>
      <c r="F118" s="22">
        <v>2928101</v>
      </c>
      <c r="G118" s="22">
        <v>2928101</v>
      </c>
      <c r="H118" s="40">
        <v>1922277.01</v>
      </c>
      <c r="I118" s="48">
        <f t="shared" si="1"/>
        <v>65.6492726856075</v>
      </c>
    </row>
    <row r="119" spans="1:9" ht="15.75">
      <c r="A119" s="36" t="s">
        <v>327</v>
      </c>
      <c r="B119" s="37" t="s">
        <v>315</v>
      </c>
      <c r="C119" s="37" t="s">
        <v>537</v>
      </c>
      <c r="D119" s="37" t="s">
        <v>539</v>
      </c>
      <c r="E119" s="37" t="s">
        <v>326</v>
      </c>
      <c r="F119" s="22">
        <v>2928101</v>
      </c>
      <c r="G119" s="22">
        <v>2928101</v>
      </c>
      <c r="H119" s="40">
        <v>1922277.01</v>
      </c>
      <c r="I119" s="48">
        <f t="shared" si="1"/>
        <v>65.6492726856075</v>
      </c>
    </row>
    <row r="120" spans="1:9" ht="31.5">
      <c r="A120" s="36" t="s">
        <v>251</v>
      </c>
      <c r="B120" s="37" t="s">
        <v>315</v>
      </c>
      <c r="C120" s="37" t="s">
        <v>537</v>
      </c>
      <c r="D120" s="37" t="s">
        <v>539</v>
      </c>
      <c r="E120" s="37" t="s">
        <v>219</v>
      </c>
      <c r="F120" s="22">
        <v>118816</v>
      </c>
      <c r="G120" s="22">
        <v>118816</v>
      </c>
      <c r="H120" s="40">
        <v>48205.63</v>
      </c>
      <c r="I120" s="48">
        <f t="shared" si="1"/>
        <v>40.571665432265014</v>
      </c>
    </row>
    <row r="121" spans="1:9" ht="31.5">
      <c r="A121" s="36" t="s">
        <v>250</v>
      </c>
      <c r="B121" s="37" t="s">
        <v>315</v>
      </c>
      <c r="C121" s="37" t="s">
        <v>537</v>
      </c>
      <c r="D121" s="37" t="s">
        <v>539</v>
      </c>
      <c r="E121" s="37" t="s">
        <v>215</v>
      </c>
      <c r="F121" s="22">
        <v>118816</v>
      </c>
      <c r="G121" s="22">
        <v>118816</v>
      </c>
      <c r="H121" s="40">
        <v>48205.63</v>
      </c>
      <c r="I121" s="48">
        <f t="shared" si="1"/>
        <v>40.571665432265014</v>
      </c>
    </row>
    <row r="122" spans="1:9" ht="15.75">
      <c r="A122" s="36" t="s">
        <v>277</v>
      </c>
      <c r="B122" s="37" t="s">
        <v>315</v>
      </c>
      <c r="C122" s="37" t="s">
        <v>537</v>
      </c>
      <c r="D122" s="37" t="s">
        <v>539</v>
      </c>
      <c r="E122" s="37" t="s">
        <v>222</v>
      </c>
      <c r="F122" s="22">
        <v>7000</v>
      </c>
      <c r="G122" s="22">
        <v>7000</v>
      </c>
      <c r="H122" s="40">
        <v>6327</v>
      </c>
      <c r="I122" s="48">
        <f t="shared" si="1"/>
        <v>90.38571428571429</v>
      </c>
    </row>
    <row r="123" spans="1:9" ht="15.75">
      <c r="A123" s="36" t="s">
        <v>276</v>
      </c>
      <c r="B123" s="37" t="s">
        <v>315</v>
      </c>
      <c r="C123" s="37" t="s">
        <v>537</v>
      </c>
      <c r="D123" s="37" t="s">
        <v>539</v>
      </c>
      <c r="E123" s="37" t="s">
        <v>274</v>
      </c>
      <c r="F123" s="22">
        <v>7000</v>
      </c>
      <c r="G123" s="22">
        <v>7000</v>
      </c>
      <c r="H123" s="40">
        <v>6327</v>
      </c>
      <c r="I123" s="48">
        <f t="shared" si="1"/>
        <v>90.38571428571429</v>
      </c>
    </row>
    <row r="124" spans="1:9" ht="31.5">
      <c r="A124" s="36" t="s">
        <v>347</v>
      </c>
      <c r="B124" s="37" t="s">
        <v>315</v>
      </c>
      <c r="C124" s="37" t="s">
        <v>537</v>
      </c>
      <c r="D124" s="37" t="s">
        <v>540</v>
      </c>
      <c r="E124" s="37"/>
      <c r="F124" s="22">
        <v>3747856</v>
      </c>
      <c r="G124" s="22">
        <v>3747856</v>
      </c>
      <c r="H124" s="40">
        <v>2531830.32</v>
      </c>
      <c r="I124" s="48">
        <f t="shared" si="1"/>
        <v>67.55409812970402</v>
      </c>
    </row>
    <row r="125" spans="1:9" ht="63">
      <c r="A125" s="36" t="s">
        <v>242</v>
      </c>
      <c r="B125" s="37" t="s">
        <v>315</v>
      </c>
      <c r="C125" s="37" t="s">
        <v>537</v>
      </c>
      <c r="D125" s="37" t="s">
        <v>540</v>
      </c>
      <c r="E125" s="37" t="s">
        <v>241</v>
      </c>
      <c r="F125" s="22">
        <v>3576856</v>
      </c>
      <c r="G125" s="22">
        <v>3576856</v>
      </c>
      <c r="H125" s="40">
        <v>2457545.32</v>
      </c>
      <c r="I125" s="48">
        <f t="shared" si="1"/>
        <v>68.70685652427719</v>
      </c>
    </row>
    <row r="126" spans="1:9" ht="15.75">
      <c r="A126" s="36" t="s">
        <v>327</v>
      </c>
      <c r="B126" s="37" t="s">
        <v>315</v>
      </c>
      <c r="C126" s="37" t="s">
        <v>537</v>
      </c>
      <c r="D126" s="37" t="s">
        <v>540</v>
      </c>
      <c r="E126" s="37" t="s">
        <v>326</v>
      </c>
      <c r="F126" s="22">
        <v>3576856</v>
      </c>
      <c r="G126" s="22">
        <v>3576856</v>
      </c>
      <c r="H126" s="40">
        <v>2457545.32</v>
      </c>
      <c r="I126" s="48">
        <f t="shared" si="1"/>
        <v>68.70685652427719</v>
      </c>
    </row>
    <row r="127" spans="1:9" ht="31.5">
      <c r="A127" s="36" t="s">
        <v>251</v>
      </c>
      <c r="B127" s="37" t="s">
        <v>315</v>
      </c>
      <c r="C127" s="37" t="s">
        <v>537</v>
      </c>
      <c r="D127" s="37" t="s">
        <v>540</v>
      </c>
      <c r="E127" s="37" t="s">
        <v>219</v>
      </c>
      <c r="F127" s="22">
        <v>171000</v>
      </c>
      <c r="G127" s="22">
        <v>171000</v>
      </c>
      <c r="H127" s="40">
        <v>74285</v>
      </c>
      <c r="I127" s="48">
        <f t="shared" si="1"/>
        <v>43.441520467836256</v>
      </c>
    </row>
    <row r="128" spans="1:9" ht="31.5">
      <c r="A128" s="36" t="s">
        <v>250</v>
      </c>
      <c r="B128" s="37" t="s">
        <v>315</v>
      </c>
      <c r="C128" s="37" t="s">
        <v>537</v>
      </c>
      <c r="D128" s="37" t="s">
        <v>540</v>
      </c>
      <c r="E128" s="37" t="s">
        <v>215</v>
      </c>
      <c r="F128" s="22">
        <v>171000</v>
      </c>
      <c r="G128" s="22">
        <v>171000</v>
      </c>
      <c r="H128" s="40">
        <v>74285</v>
      </c>
      <c r="I128" s="48">
        <f t="shared" si="1"/>
        <v>43.441520467836256</v>
      </c>
    </row>
    <row r="129" spans="1:9" ht="78.75">
      <c r="A129" s="36" t="s">
        <v>672</v>
      </c>
      <c r="B129" s="37" t="s">
        <v>315</v>
      </c>
      <c r="C129" s="37" t="s">
        <v>537</v>
      </c>
      <c r="D129" s="37" t="s">
        <v>541</v>
      </c>
      <c r="E129" s="37"/>
      <c r="F129" s="22">
        <v>284400</v>
      </c>
      <c r="G129" s="22">
        <v>284400</v>
      </c>
      <c r="H129" s="40">
        <v>190335</v>
      </c>
      <c r="I129" s="48">
        <f t="shared" si="1"/>
        <v>66.92510548523207</v>
      </c>
    </row>
    <row r="130" spans="1:9" ht="15.75">
      <c r="A130" s="36" t="s">
        <v>344</v>
      </c>
      <c r="B130" s="37" t="s">
        <v>315</v>
      </c>
      <c r="C130" s="37" t="s">
        <v>537</v>
      </c>
      <c r="D130" s="37" t="s">
        <v>541</v>
      </c>
      <c r="E130" s="37" t="s">
        <v>233</v>
      </c>
      <c r="F130" s="22">
        <v>129600</v>
      </c>
      <c r="G130" s="22">
        <v>129600</v>
      </c>
      <c r="H130" s="40">
        <v>86400</v>
      </c>
      <c r="I130" s="48">
        <f t="shared" si="1"/>
        <v>66.66666666666666</v>
      </c>
    </row>
    <row r="131" spans="1:9" ht="31.5">
      <c r="A131" s="36" t="s">
        <v>398</v>
      </c>
      <c r="B131" s="37" t="s">
        <v>315</v>
      </c>
      <c r="C131" s="37" t="s">
        <v>537</v>
      </c>
      <c r="D131" s="37" t="s">
        <v>541</v>
      </c>
      <c r="E131" s="37" t="s">
        <v>232</v>
      </c>
      <c r="F131" s="22">
        <v>129600</v>
      </c>
      <c r="G131" s="22">
        <v>129600</v>
      </c>
      <c r="H131" s="40">
        <v>86400</v>
      </c>
      <c r="I131" s="48">
        <f t="shared" si="1"/>
        <v>66.66666666666666</v>
      </c>
    </row>
    <row r="132" spans="1:9" ht="31.5">
      <c r="A132" s="36" t="s">
        <v>320</v>
      </c>
      <c r="B132" s="37" t="s">
        <v>315</v>
      </c>
      <c r="C132" s="37" t="s">
        <v>537</v>
      </c>
      <c r="D132" s="37" t="s">
        <v>541</v>
      </c>
      <c r="E132" s="37" t="s">
        <v>303</v>
      </c>
      <c r="F132" s="22">
        <v>154800</v>
      </c>
      <c r="G132" s="22">
        <v>154800</v>
      </c>
      <c r="H132" s="40">
        <v>103935</v>
      </c>
      <c r="I132" s="48">
        <f t="shared" si="1"/>
        <v>67.14147286821705</v>
      </c>
    </row>
    <row r="133" spans="1:9" ht="15.75">
      <c r="A133" s="36" t="s">
        <v>319</v>
      </c>
      <c r="B133" s="37" t="s">
        <v>315</v>
      </c>
      <c r="C133" s="37" t="s">
        <v>537</v>
      </c>
      <c r="D133" s="37" t="s">
        <v>541</v>
      </c>
      <c r="E133" s="37" t="s">
        <v>301</v>
      </c>
      <c r="F133" s="22">
        <v>154800</v>
      </c>
      <c r="G133" s="22">
        <v>154800</v>
      </c>
      <c r="H133" s="40">
        <v>103935</v>
      </c>
      <c r="I133" s="48">
        <f t="shared" si="1"/>
        <v>67.14147286821705</v>
      </c>
    </row>
    <row r="134" spans="1:9" ht="15.75">
      <c r="A134" s="36" t="s">
        <v>666</v>
      </c>
      <c r="B134" s="37" t="s">
        <v>315</v>
      </c>
      <c r="C134" s="37" t="s">
        <v>542</v>
      </c>
      <c r="D134" s="37"/>
      <c r="E134" s="37"/>
      <c r="F134" s="22">
        <v>424192</v>
      </c>
      <c r="G134" s="22">
        <v>424192</v>
      </c>
      <c r="H134" s="40">
        <v>277579.4</v>
      </c>
      <c r="I134" s="48">
        <f t="shared" si="1"/>
        <v>65.43720767954134</v>
      </c>
    </row>
    <row r="135" spans="1:9" ht="15.75">
      <c r="A135" s="36" t="s">
        <v>673</v>
      </c>
      <c r="B135" s="37" t="s">
        <v>315</v>
      </c>
      <c r="C135" s="37" t="s">
        <v>543</v>
      </c>
      <c r="D135" s="37"/>
      <c r="E135" s="37"/>
      <c r="F135" s="22">
        <v>424192</v>
      </c>
      <c r="G135" s="22">
        <v>424192</v>
      </c>
      <c r="H135" s="40">
        <v>277579.4</v>
      </c>
      <c r="I135" s="48">
        <f t="shared" si="1"/>
        <v>65.43720767954134</v>
      </c>
    </row>
    <row r="136" spans="1:9" ht="63">
      <c r="A136" s="36" t="s">
        <v>341</v>
      </c>
      <c r="B136" s="37" t="s">
        <v>315</v>
      </c>
      <c r="C136" s="37" t="s">
        <v>543</v>
      </c>
      <c r="D136" s="37" t="s">
        <v>544</v>
      </c>
      <c r="E136" s="37"/>
      <c r="F136" s="22">
        <v>424192</v>
      </c>
      <c r="G136" s="22">
        <v>424192</v>
      </c>
      <c r="H136" s="40">
        <v>277579.4</v>
      </c>
      <c r="I136" s="48">
        <f t="shared" si="1"/>
        <v>65.43720767954134</v>
      </c>
    </row>
    <row r="137" spans="1:9" ht="31.5">
      <c r="A137" s="36" t="s">
        <v>251</v>
      </c>
      <c r="B137" s="37" t="s">
        <v>315</v>
      </c>
      <c r="C137" s="37" t="s">
        <v>543</v>
      </c>
      <c r="D137" s="37" t="s">
        <v>544</v>
      </c>
      <c r="E137" s="37" t="s">
        <v>219</v>
      </c>
      <c r="F137" s="22">
        <v>211000</v>
      </c>
      <c r="G137" s="22">
        <v>211000</v>
      </c>
      <c r="H137" s="40">
        <v>171469.4</v>
      </c>
      <c r="I137" s="48">
        <f t="shared" si="1"/>
        <v>81.26511848341232</v>
      </c>
    </row>
    <row r="138" spans="1:9" ht="31.5">
      <c r="A138" s="36" t="s">
        <v>250</v>
      </c>
      <c r="B138" s="37" t="s">
        <v>315</v>
      </c>
      <c r="C138" s="37" t="s">
        <v>543</v>
      </c>
      <c r="D138" s="37" t="s">
        <v>544</v>
      </c>
      <c r="E138" s="37" t="s">
        <v>215</v>
      </c>
      <c r="F138" s="22">
        <v>211000</v>
      </c>
      <c r="G138" s="22">
        <v>211000</v>
      </c>
      <c r="H138" s="40">
        <v>171469.4</v>
      </c>
      <c r="I138" s="48">
        <f t="shared" si="1"/>
        <v>81.26511848341232</v>
      </c>
    </row>
    <row r="139" spans="1:9" ht="31.5">
      <c r="A139" s="36" t="s">
        <v>320</v>
      </c>
      <c r="B139" s="37" t="s">
        <v>315</v>
      </c>
      <c r="C139" s="37" t="s">
        <v>543</v>
      </c>
      <c r="D139" s="37" t="s">
        <v>544</v>
      </c>
      <c r="E139" s="37" t="s">
        <v>303</v>
      </c>
      <c r="F139" s="22">
        <v>213192</v>
      </c>
      <c r="G139" s="22">
        <v>213192</v>
      </c>
      <c r="H139" s="40">
        <v>106110</v>
      </c>
      <c r="I139" s="48">
        <f t="shared" si="1"/>
        <v>49.77203647416413</v>
      </c>
    </row>
    <row r="140" spans="1:9" ht="15.75">
      <c r="A140" s="36" t="s">
        <v>319</v>
      </c>
      <c r="B140" s="37" t="s">
        <v>315</v>
      </c>
      <c r="C140" s="37" t="s">
        <v>543</v>
      </c>
      <c r="D140" s="37" t="s">
        <v>544</v>
      </c>
      <c r="E140" s="37" t="s">
        <v>301</v>
      </c>
      <c r="F140" s="22">
        <v>213192</v>
      </c>
      <c r="G140" s="22">
        <v>213192</v>
      </c>
      <c r="H140" s="40">
        <v>106110</v>
      </c>
      <c r="I140" s="48">
        <f t="shared" si="1"/>
        <v>49.77203647416413</v>
      </c>
    </row>
    <row r="141" spans="1:9" ht="15.75">
      <c r="A141" s="36" t="s">
        <v>687</v>
      </c>
      <c r="B141" s="37" t="s">
        <v>315</v>
      </c>
      <c r="C141" s="37" t="s">
        <v>545</v>
      </c>
      <c r="D141" s="37"/>
      <c r="E141" s="37"/>
      <c r="F141" s="22">
        <v>22363498</v>
      </c>
      <c r="G141" s="22">
        <v>37713311.04</v>
      </c>
      <c r="H141" s="40">
        <v>26965378.77</v>
      </c>
      <c r="I141" s="48">
        <f t="shared" si="1"/>
        <v>71.50095821976389</v>
      </c>
    </row>
    <row r="142" spans="1:9" ht="15.75">
      <c r="A142" s="36" t="s">
        <v>688</v>
      </c>
      <c r="B142" s="37" t="s">
        <v>315</v>
      </c>
      <c r="C142" s="37" t="s">
        <v>546</v>
      </c>
      <c r="D142" s="37"/>
      <c r="E142" s="37"/>
      <c r="F142" s="22">
        <v>22363498</v>
      </c>
      <c r="G142" s="22">
        <v>24771016.25</v>
      </c>
      <c r="H142" s="40">
        <v>14023084.48</v>
      </c>
      <c r="I142" s="48">
        <f t="shared" si="1"/>
        <v>56.61085656911634</v>
      </c>
    </row>
    <row r="143" spans="1:9" ht="15.75">
      <c r="A143" s="36" t="s">
        <v>372</v>
      </c>
      <c r="B143" s="37" t="s">
        <v>315</v>
      </c>
      <c r="C143" s="37" t="s">
        <v>546</v>
      </c>
      <c r="D143" s="37" t="s">
        <v>693</v>
      </c>
      <c r="E143" s="37"/>
      <c r="F143" s="22">
        <v>6493894</v>
      </c>
      <c r="G143" s="22">
        <v>7431064.33</v>
      </c>
      <c r="H143" s="40">
        <v>4682257.19</v>
      </c>
      <c r="I143" s="48">
        <f t="shared" si="1"/>
        <v>63.009240427339975</v>
      </c>
    </row>
    <row r="144" spans="1:9" ht="31.5">
      <c r="A144" s="36" t="s">
        <v>320</v>
      </c>
      <c r="B144" s="37" t="s">
        <v>315</v>
      </c>
      <c r="C144" s="37" t="s">
        <v>546</v>
      </c>
      <c r="D144" s="37" t="s">
        <v>693</v>
      </c>
      <c r="E144" s="37" t="s">
        <v>303</v>
      </c>
      <c r="F144" s="22">
        <v>6493894</v>
      </c>
      <c r="G144" s="22">
        <v>7431064.33</v>
      </c>
      <c r="H144" s="40">
        <v>4682257.19</v>
      </c>
      <c r="I144" s="48">
        <f t="shared" si="1"/>
        <v>63.009240427339975</v>
      </c>
    </row>
    <row r="145" spans="1:9" ht="15.75">
      <c r="A145" s="36" t="s">
        <v>319</v>
      </c>
      <c r="B145" s="37" t="s">
        <v>315</v>
      </c>
      <c r="C145" s="37" t="s">
        <v>546</v>
      </c>
      <c r="D145" s="37" t="s">
        <v>693</v>
      </c>
      <c r="E145" s="37" t="s">
        <v>301</v>
      </c>
      <c r="F145" s="22">
        <v>6493894</v>
      </c>
      <c r="G145" s="22">
        <v>7431064.33</v>
      </c>
      <c r="H145" s="40">
        <v>4682257.19</v>
      </c>
      <c r="I145" s="48">
        <f t="shared" si="1"/>
        <v>63.009240427339975</v>
      </c>
    </row>
    <row r="146" spans="1:9" ht="15.75">
      <c r="A146" s="36" t="s">
        <v>334</v>
      </c>
      <c r="B146" s="37" t="s">
        <v>315</v>
      </c>
      <c r="C146" s="37" t="s">
        <v>546</v>
      </c>
      <c r="D146" s="37" t="s">
        <v>694</v>
      </c>
      <c r="E146" s="37"/>
      <c r="F146" s="22">
        <v>0</v>
      </c>
      <c r="G146" s="22">
        <v>32883.67</v>
      </c>
      <c r="H146" s="40">
        <v>0</v>
      </c>
      <c r="I146" s="48">
        <f aca="true" t="shared" si="2" ref="I146:I217">H146/G146*100</f>
        <v>0</v>
      </c>
    </row>
    <row r="147" spans="1:9" ht="31.5">
      <c r="A147" s="36" t="s">
        <v>320</v>
      </c>
      <c r="B147" s="37" t="s">
        <v>315</v>
      </c>
      <c r="C147" s="37" t="s">
        <v>546</v>
      </c>
      <c r="D147" s="37" t="s">
        <v>694</v>
      </c>
      <c r="E147" s="37" t="s">
        <v>303</v>
      </c>
      <c r="F147" s="22">
        <v>0</v>
      </c>
      <c r="G147" s="22">
        <v>32883.67</v>
      </c>
      <c r="H147" s="40">
        <v>0</v>
      </c>
      <c r="I147" s="48">
        <f t="shared" si="2"/>
        <v>0</v>
      </c>
    </row>
    <row r="148" spans="1:9" ht="15.75">
      <c r="A148" s="36" t="s">
        <v>319</v>
      </c>
      <c r="B148" s="37" t="s">
        <v>315</v>
      </c>
      <c r="C148" s="37" t="s">
        <v>546</v>
      </c>
      <c r="D148" s="37" t="s">
        <v>694</v>
      </c>
      <c r="E148" s="37" t="s">
        <v>301</v>
      </c>
      <c r="F148" s="22">
        <v>0</v>
      </c>
      <c r="G148" s="22">
        <v>32883.67</v>
      </c>
      <c r="H148" s="40">
        <v>0</v>
      </c>
      <c r="I148" s="48">
        <f t="shared" si="2"/>
        <v>0</v>
      </c>
    </row>
    <row r="149" spans="1:9" ht="15.75">
      <c r="A149" s="36" t="s">
        <v>338</v>
      </c>
      <c r="B149" s="37" t="s">
        <v>315</v>
      </c>
      <c r="C149" s="37" t="s">
        <v>546</v>
      </c>
      <c r="D149" s="37" t="s">
        <v>547</v>
      </c>
      <c r="E149" s="37"/>
      <c r="F149" s="22">
        <v>13769045</v>
      </c>
      <c r="G149" s="22">
        <v>15330109.25</v>
      </c>
      <c r="H149" s="40">
        <v>8395647.85</v>
      </c>
      <c r="I149" s="48">
        <f t="shared" si="2"/>
        <v>54.76574049855515</v>
      </c>
    </row>
    <row r="150" spans="1:9" ht="31.5">
      <c r="A150" s="36" t="s">
        <v>320</v>
      </c>
      <c r="B150" s="37" t="s">
        <v>315</v>
      </c>
      <c r="C150" s="37" t="s">
        <v>546</v>
      </c>
      <c r="D150" s="37" t="s">
        <v>547</v>
      </c>
      <c r="E150" s="37" t="s">
        <v>303</v>
      </c>
      <c r="F150" s="22">
        <v>13769045</v>
      </c>
      <c r="G150" s="22">
        <v>15330109.25</v>
      </c>
      <c r="H150" s="40">
        <v>8395647.85</v>
      </c>
      <c r="I150" s="48">
        <f t="shared" si="2"/>
        <v>54.76574049855515</v>
      </c>
    </row>
    <row r="151" spans="1:9" ht="15.75">
      <c r="A151" s="36" t="s">
        <v>319</v>
      </c>
      <c r="B151" s="37" t="s">
        <v>315</v>
      </c>
      <c r="C151" s="37" t="s">
        <v>546</v>
      </c>
      <c r="D151" s="37" t="s">
        <v>547</v>
      </c>
      <c r="E151" s="37" t="s">
        <v>301</v>
      </c>
      <c r="F151" s="22">
        <v>5704550</v>
      </c>
      <c r="G151" s="22">
        <v>5688550</v>
      </c>
      <c r="H151" s="40">
        <v>3490937.99</v>
      </c>
      <c r="I151" s="48">
        <f t="shared" si="2"/>
        <v>61.36780005449543</v>
      </c>
    </row>
    <row r="152" spans="1:9" ht="15.75">
      <c r="A152" s="36" t="s">
        <v>403</v>
      </c>
      <c r="B152" s="37" t="s">
        <v>315</v>
      </c>
      <c r="C152" s="37" t="s">
        <v>546</v>
      </c>
      <c r="D152" s="37" t="s">
        <v>547</v>
      </c>
      <c r="E152" s="37" t="s">
        <v>335</v>
      </c>
      <c r="F152" s="22">
        <v>8064495</v>
      </c>
      <c r="G152" s="22">
        <v>9641559.25</v>
      </c>
      <c r="H152" s="40">
        <v>4904709.86</v>
      </c>
      <c r="I152" s="48">
        <f t="shared" si="2"/>
        <v>50.870504788942725</v>
      </c>
    </row>
    <row r="153" spans="1:9" ht="15.75">
      <c r="A153" s="36" t="s">
        <v>334</v>
      </c>
      <c r="B153" s="37" t="s">
        <v>315</v>
      </c>
      <c r="C153" s="37" t="s">
        <v>546</v>
      </c>
      <c r="D153" s="37" t="s">
        <v>548</v>
      </c>
      <c r="E153" s="37"/>
      <c r="F153" s="22">
        <v>557275</v>
      </c>
      <c r="G153" s="22">
        <v>370275</v>
      </c>
      <c r="H153" s="40">
        <v>69252</v>
      </c>
      <c r="I153" s="48">
        <f t="shared" si="2"/>
        <v>18.702855985416246</v>
      </c>
    </row>
    <row r="154" spans="1:9" ht="31.5">
      <c r="A154" s="36" t="s">
        <v>251</v>
      </c>
      <c r="B154" s="37" t="s">
        <v>315</v>
      </c>
      <c r="C154" s="37" t="s">
        <v>546</v>
      </c>
      <c r="D154" s="37" t="s">
        <v>548</v>
      </c>
      <c r="E154" s="37" t="s">
        <v>219</v>
      </c>
      <c r="F154" s="22">
        <v>426675</v>
      </c>
      <c r="G154" s="22">
        <v>338175</v>
      </c>
      <c r="H154" s="40">
        <v>63252</v>
      </c>
      <c r="I154" s="48">
        <f t="shared" si="2"/>
        <v>18.703925482368597</v>
      </c>
    </row>
    <row r="155" spans="1:9" ht="31.5">
      <c r="A155" s="36" t="s">
        <v>250</v>
      </c>
      <c r="B155" s="37" t="s">
        <v>315</v>
      </c>
      <c r="C155" s="37" t="s">
        <v>546</v>
      </c>
      <c r="D155" s="37" t="s">
        <v>548</v>
      </c>
      <c r="E155" s="37" t="s">
        <v>215</v>
      </c>
      <c r="F155" s="22">
        <v>426675</v>
      </c>
      <c r="G155" s="22">
        <v>338175</v>
      </c>
      <c r="H155" s="40">
        <v>63252</v>
      </c>
      <c r="I155" s="48">
        <f t="shared" si="2"/>
        <v>18.703925482368597</v>
      </c>
    </row>
    <row r="156" spans="1:9" ht="31.5">
      <c r="A156" s="36" t="s">
        <v>320</v>
      </c>
      <c r="B156" s="37" t="s">
        <v>315</v>
      </c>
      <c r="C156" s="37" t="s">
        <v>546</v>
      </c>
      <c r="D156" s="37" t="s">
        <v>548</v>
      </c>
      <c r="E156" s="37" t="s">
        <v>303</v>
      </c>
      <c r="F156" s="22">
        <v>130600</v>
      </c>
      <c r="G156" s="22">
        <v>32100</v>
      </c>
      <c r="H156" s="40">
        <v>6000</v>
      </c>
      <c r="I156" s="48">
        <f t="shared" si="2"/>
        <v>18.69158878504673</v>
      </c>
    </row>
    <row r="157" spans="1:9" ht="15.75">
      <c r="A157" s="36" t="s">
        <v>319</v>
      </c>
      <c r="B157" s="37" t="s">
        <v>315</v>
      </c>
      <c r="C157" s="37" t="s">
        <v>546</v>
      </c>
      <c r="D157" s="37" t="s">
        <v>548</v>
      </c>
      <c r="E157" s="37" t="s">
        <v>301</v>
      </c>
      <c r="F157" s="22">
        <v>130600</v>
      </c>
      <c r="G157" s="22">
        <v>32100</v>
      </c>
      <c r="H157" s="40">
        <v>6000</v>
      </c>
      <c r="I157" s="48">
        <f t="shared" si="2"/>
        <v>18.69158878504673</v>
      </c>
    </row>
    <row r="158" spans="1:9" ht="31.5">
      <c r="A158" s="36" t="s">
        <v>833</v>
      </c>
      <c r="B158" s="37" t="s">
        <v>315</v>
      </c>
      <c r="C158" s="37" t="s">
        <v>546</v>
      </c>
      <c r="D158" s="37" t="s">
        <v>549</v>
      </c>
      <c r="E158" s="37"/>
      <c r="F158" s="22">
        <v>1543284</v>
      </c>
      <c r="G158" s="22">
        <v>1543284</v>
      </c>
      <c r="H158" s="40">
        <v>813350.86</v>
      </c>
      <c r="I158" s="48">
        <f t="shared" si="2"/>
        <v>52.70260431650947</v>
      </c>
    </row>
    <row r="159" spans="1:9" ht="63">
      <c r="A159" s="36" t="s">
        <v>242</v>
      </c>
      <c r="B159" s="37" t="s">
        <v>315</v>
      </c>
      <c r="C159" s="37" t="s">
        <v>546</v>
      </c>
      <c r="D159" s="37" t="s">
        <v>549</v>
      </c>
      <c r="E159" s="37" t="s">
        <v>241</v>
      </c>
      <c r="F159" s="22">
        <v>1509554</v>
      </c>
      <c r="G159" s="22">
        <v>1509554</v>
      </c>
      <c r="H159" s="40">
        <v>796300.86</v>
      </c>
      <c r="I159" s="48">
        <f t="shared" si="2"/>
        <v>52.75073697264225</v>
      </c>
    </row>
    <row r="160" spans="1:9" ht="15.75">
      <c r="A160" s="36" t="s">
        <v>327</v>
      </c>
      <c r="B160" s="37" t="s">
        <v>315</v>
      </c>
      <c r="C160" s="37" t="s">
        <v>546</v>
      </c>
      <c r="D160" s="37" t="s">
        <v>549</v>
      </c>
      <c r="E160" s="37" t="s">
        <v>326</v>
      </c>
      <c r="F160" s="22">
        <v>1509554</v>
      </c>
      <c r="G160" s="22">
        <v>1509554</v>
      </c>
      <c r="H160" s="40">
        <v>796300.86</v>
      </c>
      <c r="I160" s="48">
        <f t="shared" si="2"/>
        <v>52.75073697264225</v>
      </c>
    </row>
    <row r="161" spans="1:9" ht="31.5">
      <c r="A161" s="36" t="s">
        <v>251</v>
      </c>
      <c r="B161" s="37" t="s">
        <v>315</v>
      </c>
      <c r="C161" s="37" t="s">
        <v>546</v>
      </c>
      <c r="D161" s="37" t="s">
        <v>549</v>
      </c>
      <c r="E161" s="37" t="s">
        <v>219</v>
      </c>
      <c r="F161" s="22">
        <v>33730</v>
      </c>
      <c r="G161" s="22">
        <v>33730</v>
      </c>
      <c r="H161" s="40">
        <v>17050</v>
      </c>
      <c r="I161" s="48">
        <f t="shared" si="2"/>
        <v>50.5484731692855</v>
      </c>
    </row>
    <row r="162" spans="1:9" ht="31.5">
      <c r="A162" s="36" t="s">
        <v>250</v>
      </c>
      <c r="B162" s="37" t="s">
        <v>315</v>
      </c>
      <c r="C162" s="37" t="s">
        <v>546</v>
      </c>
      <c r="D162" s="37" t="s">
        <v>549</v>
      </c>
      <c r="E162" s="37" t="s">
        <v>215</v>
      </c>
      <c r="F162" s="22">
        <v>33730</v>
      </c>
      <c r="G162" s="22">
        <v>33730</v>
      </c>
      <c r="H162" s="40">
        <v>17050</v>
      </c>
      <c r="I162" s="48">
        <f t="shared" si="2"/>
        <v>50.5484731692855</v>
      </c>
    </row>
    <row r="163" spans="1:9" ht="31.5">
      <c r="A163" s="36" t="s">
        <v>877</v>
      </c>
      <c r="B163" s="37" t="s">
        <v>315</v>
      </c>
      <c r="C163" s="37" t="s">
        <v>546</v>
      </c>
      <c r="D163" s="37" t="s">
        <v>875</v>
      </c>
      <c r="E163" s="37"/>
      <c r="F163" s="22">
        <v>0</v>
      </c>
      <c r="G163" s="22">
        <v>63400</v>
      </c>
      <c r="H163" s="40">
        <v>62576.58</v>
      </c>
      <c r="I163" s="48">
        <f t="shared" si="2"/>
        <v>98.70123028391168</v>
      </c>
    </row>
    <row r="164" spans="1:9" ht="31.5">
      <c r="A164" s="36" t="s">
        <v>320</v>
      </c>
      <c r="B164" s="37" t="s">
        <v>315</v>
      </c>
      <c r="C164" s="37" t="s">
        <v>546</v>
      </c>
      <c r="D164" s="37" t="s">
        <v>875</v>
      </c>
      <c r="E164" s="37" t="s">
        <v>303</v>
      </c>
      <c r="F164" s="22">
        <v>0</v>
      </c>
      <c r="G164" s="22">
        <v>63400</v>
      </c>
      <c r="H164" s="40">
        <v>62576.58</v>
      </c>
      <c r="I164" s="48">
        <f t="shared" si="2"/>
        <v>98.70123028391168</v>
      </c>
    </row>
    <row r="165" spans="1:9" ht="15.75">
      <c r="A165" s="36" t="s">
        <v>319</v>
      </c>
      <c r="B165" s="37" t="s">
        <v>315</v>
      </c>
      <c r="C165" s="37" t="s">
        <v>546</v>
      </c>
      <c r="D165" s="37" t="s">
        <v>875</v>
      </c>
      <c r="E165" s="37" t="s">
        <v>301</v>
      </c>
      <c r="F165" s="22">
        <v>0</v>
      </c>
      <c r="G165" s="22">
        <v>31700</v>
      </c>
      <c r="H165" s="40">
        <v>31700</v>
      </c>
      <c r="I165" s="48">
        <f t="shared" si="2"/>
        <v>100</v>
      </c>
    </row>
    <row r="166" spans="1:9" ht="15.75">
      <c r="A166" s="36" t="s">
        <v>403</v>
      </c>
      <c r="B166" s="37" t="s">
        <v>315</v>
      </c>
      <c r="C166" s="37" t="s">
        <v>546</v>
      </c>
      <c r="D166" s="37" t="s">
        <v>875</v>
      </c>
      <c r="E166" s="37" t="s">
        <v>335</v>
      </c>
      <c r="F166" s="22">
        <v>0</v>
      </c>
      <c r="G166" s="22">
        <v>31700</v>
      </c>
      <c r="H166" s="40">
        <v>30876.58</v>
      </c>
      <c r="I166" s="48">
        <f t="shared" si="2"/>
        <v>97.40246056782334</v>
      </c>
    </row>
    <row r="167" spans="1:9" ht="15.75">
      <c r="A167" s="36" t="s">
        <v>878</v>
      </c>
      <c r="B167" s="37" t="s">
        <v>315</v>
      </c>
      <c r="C167" s="37" t="s">
        <v>876</v>
      </c>
      <c r="D167" s="37"/>
      <c r="E167" s="37"/>
      <c r="F167" s="22">
        <v>0</v>
      </c>
      <c r="G167" s="22">
        <v>12942294.79</v>
      </c>
      <c r="H167" s="40">
        <v>12942294.29</v>
      </c>
      <c r="I167" s="48">
        <f t="shared" si="2"/>
        <v>99.99999613669749</v>
      </c>
    </row>
    <row r="168" spans="1:9" ht="15.75">
      <c r="A168" s="36" t="s">
        <v>372</v>
      </c>
      <c r="B168" s="37" t="s">
        <v>315</v>
      </c>
      <c r="C168" s="37" t="s">
        <v>876</v>
      </c>
      <c r="D168" s="37" t="s">
        <v>693</v>
      </c>
      <c r="E168" s="37"/>
      <c r="F168" s="22">
        <v>0</v>
      </c>
      <c r="G168" s="22">
        <v>12942294.79</v>
      </c>
      <c r="H168" s="40">
        <v>12942294.29</v>
      </c>
      <c r="I168" s="48">
        <f t="shared" si="2"/>
        <v>99.99999613669749</v>
      </c>
    </row>
    <row r="169" spans="1:9" ht="31.5">
      <c r="A169" s="36" t="s">
        <v>320</v>
      </c>
      <c r="B169" s="37" t="s">
        <v>315</v>
      </c>
      <c r="C169" s="37" t="s">
        <v>876</v>
      </c>
      <c r="D169" s="37" t="s">
        <v>693</v>
      </c>
      <c r="E169" s="37" t="s">
        <v>303</v>
      </c>
      <c r="F169" s="22">
        <v>0</v>
      </c>
      <c r="G169" s="22">
        <v>12942294.79</v>
      </c>
      <c r="H169" s="40">
        <v>12942294.29</v>
      </c>
      <c r="I169" s="48">
        <f t="shared" si="2"/>
        <v>99.99999613669749</v>
      </c>
    </row>
    <row r="170" spans="1:9" ht="15.75">
      <c r="A170" s="36" t="s">
        <v>319</v>
      </c>
      <c r="B170" s="37" t="s">
        <v>315</v>
      </c>
      <c r="C170" s="37" t="s">
        <v>876</v>
      </c>
      <c r="D170" s="37" t="s">
        <v>693</v>
      </c>
      <c r="E170" s="37" t="s">
        <v>301</v>
      </c>
      <c r="F170" s="22">
        <v>0</v>
      </c>
      <c r="G170" s="22">
        <v>12942294.79</v>
      </c>
      <c r="H170" s="40">
        <v>12942294.29</v>
      </c>
      <c r="I170" s="48">
        <f t="shared" si="2"/>
        <v>99.99999613669749</v>
      </c>
    </row>
    <row r="171" spans="1:9" ht="31.5">
      <c r="A171" s="33" t="s">
        <v>268</v>
      </c>
      <c r="B171" s="34" t="s">
        <v>264</v>
      </c>
      <c r="C171" s="34"/>
      <c r="D171" s="34"/>
      <c r="E171" s="34"/>
      <c r="F171" s="35">
        <v>13093570</v>
      </c>
      <c r="G171" s="35">
        <v>15393570</v>
      </c>
      <c r="H171" s="46">
        <v>8548674.71</v>
      </c>
      <c r="I171" s="47">
        <f t="shared" si="2"/>
        <v>55.534062014204636</v>
      </c>
    </row>
    <row r="172" spans="1:9" ht="15.75">
      <c r="A172" s="36" t="s">
        <v>646</v>
      </c>
      <c r="B172" s="37" t="s">
        <v>264</v>
      </c>
      <c r="C172" s="37" t="s">
        <v>505</v>
      </c>
      <c r="D172" s="37"/>
      <c r="E172" s="37"/>
      <c r="F172" s="22">
        <v>12570405</v>
      </c>
      <c r="G172" s="22">
        <v>14570405</v>
      </c>
      <c r="H172" s="40">
        <v>8048501.07</v>
      </c>
      <c r="I172" s="48">
        <f t="shared" si="2"/>
        <v>55.238691512006696</v>
      </c>
    </row>
    <row r="173" spans="1:9" ht="15.75">
      <c r="A173" s="36" t="s">
        <v>650</v>
      </c>
      <c r="B173" s="37" t="s">
        <v>264</v>
      </c>
      <c r="C173" s="37" t="s">
        <v>550</v>
      </c>
      <c r="D173" s="37"/>
      <c r="E173" s="37"/>
      <c r="F173" s="22">
        <v>12570405</v>
      </c>
      <c r="G173" s="22">
        <v>14570405</v>
      </c>
      <c r="H173" s="40">
        <v>8048501.07</v>
      </c>
      <c r="I173" s="48">
        <f t="shared" si="2"/>
        <v>55.238691512006696</v>
      </c>
    </row>
    <row r="174" spans="1:9" ht="47.25">
      <c r="A174" s="36" t="s">
        <v>700</v>
      </c>
      <c r="B174" s="37" t="s">
        <v>264</v>
      </c>
      <c r="C174" s="37" t="s">
        <v>550</v>
      </c>
      <c r="D174" s="37" t="s">
        <v>551</v>
      </c>
      <c r="E174" s="37"/>
      <c r="F174" s="22">
        <v>226800</v>
      </c>
      <c r="G174" s="22">
        <v>226800</v>
      </c>
      <c r="H174" s="40">
        <v>85251.3</v>
      </c>
      <c r="I174" s="48">
        <f t="shared" si="2"/>
        <v>37.588756613756615</v>
      </c>
    </row>
    <row r="175" spans="1:9" ht="31.5">
      <c r="A175" s="36" t="s">
        <v>251</v>
      </c>
      <c r="B175" s="37" t="s">
        <v>264</v>
      </c>
      <c r="C175" s="37" t="s">
        <v>550</v>
      </c>
      <c r="D175" s="37" t="s">
        <v>551</v>
      </c>
      <c r="E175" s="37" t="s">
        <v>219</v>
      </c>
      <c r="F175" s="22">
        <v>226800</v>
      </c>
      <c r="G175" s="22">
        <v>226800</v>
      </c>
      <c r="H175" s="40">
        <v>85251.3</v>
      </c>
      <c r="I175" s="48">
        <f t="shared" si="2"/>
        <v>37.588756613756615</v>
      </c>
    </row>
    <row r="176" spans="1:9" ht="31.5">
      <c r="A176" s="36" t="s">
        <v>250</v>
      </c>
      <c r="B176" s="37" t="s">
        <v>264</v>
      </c>
      <c r="C176" s="37" t="s">
        <v>550</v>
      </c>
      <c r="D176" s="37" t="s">
        <v>551</v>
      </c>
      <c r="E176" s="37" t="s">
        <v>215</v>
      </c>
      <c r="F176" s="22">
        <v>226800</v>
      </c>
      <c r="G176" s="22">
        <v>226800</v>
      </c>
      <c r="H176" s="40">
        <v>85251.3</v>
      </c>
      <c r="I176" s="48">
        <f t="shared" si="2"/>
        <v>37.588756613756615</v>
      </c>
    </row>
    <row r="177" spans="1:9" ht="47.25">
      <c r="A177" s="36" t="s">
        <v>285</v>
      </c>
      <c r="B177" s="37" t="s">
        <v>264</v>
      </c>
      <c r="C177" s="37" t="s">
        <v>550</v>
      </c>
      <c r="D177" s="37" t="s">
        <v>552</v>
      </c>
      <c r="E177" s="37"/>
      <c r="F177" s="22">
        <v>107735</v>
      </c>
      <c r="G177" s="22">
        <v>107735</v>
      </c>
      <c r="H177" s="40">
        <v>32809</v>
      </c>
      <c r="I177" s="48">
        <f t="shared" si="2"/>
        <v>30.453427391284173</v>
      </c>
    </row>
    <row r="178" spans="1:9" ht="31.5">
      <c r="A178" s="36" t="s">
        <v>251</v>
      </c>
      <c r="B178" s="37" t="s">
        <v>264</v>
      </c>
      <c r="C178" s="37" t="s">
        <v>550</v>
      </c>
      <c r="D178" s="37" t="s">
        <v>552</v>
      </c>
      <c r="E178" s="37" t="s">
        <v>219</v>
      </c>
      <c r="F178" s="22">
        <v>107735</v>
      </c>
      <c r="G178" s="22">
        <v>107735</v>
      </c>
      <c r="H178" s="40">
        <v>32809</v>
      </c>
      <c r="I178" s="48">
        <f t="shared" si="2"/>
        <v>30.453427391284173</v>
      </c>
    </row>
    <row r="179" spans="1:9" ht="31.5">
      <c r="A179" s="36" t="s">
        <v>250</v>
      </c>
      <c r="B179" s="37" t="s">
        <v>264</v>
      </c>
      <c r="C179" s="37" t="s">
        <v>550</v>
      </c>
      <c r="D179" s="37" t="s">
        <v>552</v>
      </c>
      <c r="E179" s="37" t="s">
        <v>215</v>
      </c>
      <c r="F179" s="22">
        <v>107735</v>
      </c>
      <c r="G179" s="22">
        <v>107735</v>
      </c>
      <c r="H179" s="40">
        <v>32809</v>
      </c>
      <c r="I179" s="48">
        <f t="shared" si="2"/>
        <v>30.453427391284173</v>
      </c>
    </row>
    <row r="180" spans="1:9" ht="47.25">
      <c r="A180" s="36" t="s">
        <v>284</v>
      </c>
      <c r="B180" s="37" t="s">
        <v>264</v>
      </c>
      <c r="C180" s="37" t="s">
        <v>550</v>
      </c>
      <c r="D180" s="37" t="s">
        <v>553</v>
      </c>
      <c r="E180" s="37"/>
      <c r="F180" s="22">
        <v>367000</v>
      </c>
      <c r="G180" s="22">
        <v>2367000</v>
      </c>
      <c r="H180" s="40">
        <v>224095.91</v>
      </c>
      <c r="I180" s="48">
        <f t="shared" si="2"/>
        <v>9.467507815800591</v>
      </c>
    </row>
    <row r="181" spans="1:9" ht="31.5">
      <c r="A181" s="36" t="s">
        <v>251</v>
      </c>
      <c r="B181" s="37" t="s">
        <v>264</v>
      </c>
      <c r="C181" s="37" t="s">
        <v>550</v>
      </c>
      <c r="D181" s="37" t="s">
        <v>553</v>
      </c>
      <c r="E181" s="37" t="s">
        <v>219</v>
      </c>
      <c r="F181" s="22">
        <v>367000</v>
      </c>
      <c r="G181" s="22">
        <v>2367000</v>
      </c>
      <c r="H181" s="40">
        <v>224095.91</v>
      </c>
      <c r="I181" s="48">
        <f t="shared" si="2"/>
        <v>9.467507815800591</v>
      </c>
    </row>
    <row r="182" spans="1:9" ht="31.5">
      <c r="A182" s="36" t="s">
        <v>250</v>
      </c>
      <c r="B182" s="37" t="s">
        <v>264</v>
      </c>
      <c r="C182" s="37" t="s">
        <v>550</v>
      </c>
      <c r="D182" s="37" t="s">
        <v>553</v>
      </c>
      <c r="E182" s="37" t="s">
        <v>215</v>
      </c>
      <c r="F182" s="22">
        <v>367000</v>
      </c>
      <c r="G182" s="22">
        <v>2367000</v>
      </c>
      <c r="H182" s="40">
        <v>224095.91</v>
      </c>
      <c r="I182" s="48">
        <f t="shared" si="2"/>
        <v>9.467507815800591</v>
      </c>
    </row>
    <row r="183" spans="1:9" ht="31.5">
      <c r="A183" s="36" t="s">
        <v>243</v>
      </c>
      <c r="B183" s="37" t="s">
        <v>264</v>
      </c>
      <c r="C183" s="37" t="s">
        <v>550</v>
      </c>
      <c r="D183" s="37" t="s">
        <v>554</v>
      </c>
      <c r="E183" s="37"/>
      <c r="F183" s="22">
        <v>11329870</v>
      </c>
      <c r="G183" s="22">
        <v>11329870</v>
      </c>
      <c r="H183" s="40">
        <v>7531044.86</v>
      </c>
      <c r="I183" s="48">
        <f t="shared" si="2"/>
        <v>66.47070849003563</v>
      </c>
    </row>
    <row r="184" spans="1:9" ht="63">
      <c r="A184" s="36" t="s">
        <v>242</v>
      </c>
      <c r="B184" s="37" t="s">
        <v>264</v>
      </c>
      <c r="C184" s="37" t="s">
        <v>550</v>
      </c>
      <c r="D184" s="37" t="s">
        <v>554</v>
      </c>
      <c r="E184" s="37" t="s">
        <v>241</v>
      </c>
      <c r="F184" s="22">
        <v>10983940</v>
      </c>
      <c r="G184" s="22">
        <v>10983940</v>
      </c>
      <c r="H184" s="40">
        <v>7321338.37</v>
      </c>
      <c r="I184" s="48">
        <f t="shared" si="2"/>
        <v>66.65493775457622</v>
      </c>
    </row>
    <row r="185" spans="1:9" ht="31.5">
      <c r="A185" s="36" t="s">
        <v>252</v>
      </c>
      <c r="B185" s="37" t="s">
        <v>264</v>
      </c>
      <c r="C185" s="37" t="s">
        <v>550</v>
      </c>
      <c r="D185" s="37" t="s">
        <v>554</v>
      </c>
      <c r="E185" s="37" t="s">
        <v>240</v>
      </c>
      <c r="F185" s="22">
        <v>10983940</v>
      </c>
      <c r="G185" s="22">
        <v>10983940</v>
      </c>
      <c r="H185" s="40">
        <v>7321338.37</v>
      </c>
      <c r="I185" s="48">
        <f t="shared" si="2"/>
        <v>66.65493775457622</v>
      </c>
    </row>
    <row r="186" spans="1:9" ht="31.5">
      <c r="A186" s="36" t="s">
        <v>251</v>
      </c>
      <c r="B186" s="37" t="s">
        <v>264</v>
      </c>
      <c r="C186" s="37" t="s">
        <v>550</v>
      </c>
      <c r="D186" s="37" t="s">
        <v>554</v>
      </c>
      <c r="E186" s="37" t="s">
        <v>219</v>
      </c>
      <c r="F186" s="22">
        <v>340430</v>
      </c>
      <c r="G186" s="22">
        <v>340430</v>
      </c>
      <c r="H186" s="40">
        <v>209627.49</v>
      </c>
      <c r="I186" s="48">
        <f t="shared" si="2"/>
        <v>61.57726698587081</v>
      </c>
    </row>
    <row r="187" spans="1:9" ht="31.5">
      <c r="A187" s="36" t="s">
        <v>250</v>
      </c>
      <c r="B187" s="37" t="s">
        <v>264</v>
      </c>
      <c r="C187" s="37" t="s">
        <v>550</v>
      </c>
      <c r="D187" s="37" t="s">
        <v>554</v>
      </c>
      <c r="E187" s="37" t="s">
        <v>215</v>
      </c>
      <c r="F187" s="22">
        <v>340430</v>
      </c>
      <c r="G187" s="22">
        <v>340430</v>
      </c>
      <c r="H187" s="40">
        <v>209627.49</v>
      </c>
      <c r="I187" s="48">
        <f t="shared" si="2"/>
        <v>61.57726698587081</v>
      </c>
    </row>
    <row r="188" spans="1:9" ht="15.75">
      <c r="A188" s="36" t="s">
        <v>277</v>
      </c>
      <c r="B188" s="37" t="s">
        <v>264</v>
      </c>
      <c r="C188" s="37" t="s">
        <v>550</v>
      </c>
      <c r="D188" s="37" t="s">
        <v>554</v>
      </c>
      <c r="E188" s="37" t="s">
        <v>222</v>
      </c>
      <c r="F188" s="22">
        <v>5500</v>
      </c>
      <c r="G188" s="22">
        <v>5500</v>
      </c>
      <c r="H188" s="40">
        <v>79</v>
      </c>
      <c r="I188" s="48">
        <f t="shared" si="2"/>
        <v>1.4363636363636363</v>
      </c>
    </row>
    <row r="189" spans="1:9" ht="15.75">
      <c r="A189" s="36" t="s">
        <v>276</v>
      </c>
      <c r="B189" s="37" t="s">
        <v>264</v>
      </c>
      <c r="C189" s="37" t="s">
        <v>550</v>
      </c>
      <c r="D189" s="37" t="s">
        <v>554</v>
      </c>
      <c r="E189" s="37" t="s">
        <v>274</v>
      </c>
      <c r="F189" s="22">
        <v>5500</v>
      </c>
      <c r="G189" s="22">
        <v>5500</v>
      </c>
      <c r="H189" s="40">
        <v>79</v>
      </c>
      <c r="I189" s="48">
        <f t="shared" si="2"/>
        <v>1.4363636363636363</v>
      </c>
    </row>
    <row r="190" spans="1:9" ht="31.5">
      <c r="A190" s="36" t="s">
        <v>267</v>
      </c>
      <c r="B190" s="37" t="s">
        <v>264</v>
      </c>
      <c r="C190" s="37" t="s">
        <v>550</v>
      </c>
      <c r="D190" s="37" t="s">
        <v>555</v>
      </c>
      <c r="E190" s="37"/>
      <c r="F190" s="22">
        <v>539000</v>
      </c>
      <c r="G190" s="22">
        <v>539000</v>
      </c>
      <c r="H190" s="40">
        <v>175300</v>
      </c>
      <c r="I190" s="48">
        <f t="shared" si="2"/>
        <v>32.52319109461966</v>
      </c>
    </row>
    <row r="191" spans="1:9" ht="31.5">
      <c r="A191" s="36" t="s">
        <v>251</v>
      </c>
      <c r="B191" s="37" t="s">
        <v>264</v>
      </c>
      <c r="C191" s="37" t="s">
        <v>550</v>
      </c>
      <c r="D191" s="37" t="s">
        <v>555</v>
      </c>
      <c r="E191" s="37" t="s">
        <v>219</v>
      </c>
      <c r="F191" s="22">
        <v>539000</v>
      </c>
      <c r="G191" s="22">
        <v>529000</v>
      </c>
      <c r="H191" s="40">
        <v>170300</v>
      </c>
      <c r="I191" s="48">
        <f t="shared" si="2"/>
        <v>32.19281663516068</v>
      </c>
    </row>
    <row r="192" spans="1:9" ht="31.5">
      <c r="A192" s="36" t="s">
        <v>250</v>
      </c>
      <c r="B192" s="37" t="s">
        <v>264</v>
      </c>
      <c r="C192" s="37" t="s">
        <v>550</v>
      </c>
      <c r="D192" s="37" t="s">
        <v>555</v>
      </c>
      <c r="E192" s="37" t="s">
        <v>215</v>
      </c>
      <c r="F192" s="22">
        <v>539000</v>
      </c>
      <c r="G192" s="22">
        <v>529000</v>
      </c>
      <c r="H192" s="40">
        <v>170300</v>
      </c>
      <c r="I192" s="48">
        <f t="shared" si="2"/>
        <v>32.19281663516068</v>
      </c>
    </row>
    <row r="193" spans="1:9" ht="15.75">
      <c r="A193" s="36" t="s">
        <v>277</v>
      </c>
      <c r="B193" s="37" t="s">
        <v>264</v>
      </c>
      <c r="C193" s="37" t="s">
        <v>550</v>
      </c>
      <c r="D193" s="37" t="s">
        <v>555</v>
      </c>
      <c r="E193" s="37" t="s">
        <v>222</v>
      </c>
      <c r="F193" s="22">
        <v>0</v>
      </c>
      <c r="G193" s="22">
        <v>10000</v>
      </c>
      <c r="H193" s="40">
        <v>5000</v>
      </c>
      <c r="I193" s="48">
        <f t="shared" si="2"/>
        <v>50</v>
      </c>
    </row>
    <row r="194" spans="1:9" ht="15.75">
      <c r="A194" s="36" t="s">
        <v>225</v>
      </c>
      <c r="B194" s="37" t="s">
        <v>264</v>
      </c>
      <c r="C194" s="37" t="s">
        <v>550</v>
      </c>
      <c r="D194" s="37" t="s">
        <v>555</v>
      </c>
      <c r="E194" s="37" t="s">
        <v>223</v>
      </c>
      <c r="F194" s="22">
        <v>0</v>
      </c>
      <c r="G194" s="22">
        <v>10000</v>
      </c>
      <c r="H194" s="40">
        <v>5000</v>
      </c>
      <c r="I194" s="48">
        <f t="shared" si="2"/>
        <v>50</v>
      </c>
    </row>
    <row r="195" spans="1:9" ht="15.75">
      <c r="A195" s="36" t="s">
        <v>652</v>
      </c>
      <c r="B195" s="37" t="s">
        <v>264</v>
      </c>
      <c r="C195" s="37" t="s">
        <v>518</v>
      </c>
      <c r="D195" s="37"/>
      <c r="E195" s="37"/>
      <c r="F195" s="22">
        <v>473965</v>
      </c>
      <c r="G195" s="22">
        <v>773965</v>
      </c>
      <c r="H195" s="40">
        <v>473965</v>
      </c>
      <c r="I195" s="48">
        <f t="shared" si="2"/>
        <v>61.238557299102666</v>
      </c>
    </row>
    <row r="196" spans="1:9" ht="15.75">
      <c r="A196" s="36" t="s">
        <v>657</v>
      </c>
      <c r="B196" s="37" t="s">
        <v>264</v>
      </c>
      <c r="C196" s="37" t="s">
        <v>519</v>
      </c>
      <c r="D196" s="37"/>
      <c r="E196" s="37"/>
      <c r="F196" s="22">
        <v>473965</v>
      </c>
      <c r="G196" s="22">
        <v>773965</v>
      </c>
      <c r="H196" s="40">
        <v>473965</v>
      </c>
      <c r="I196" s="48">
        <f t="shared" si="2"/>
        <v>61.238557299102666</v>
      </c>
    </row>
    <row r="197" spans="1:9" ht="63">
      <c r="A197" s="36" t="s">
        <v>281</v>
      </c>
      <c r="B197" s="37" t="s">
        <v>264</v>
      </c>
      <c r="C197" s="37" t="s">
        <v>519</v>
      </c>
      <c r="D197" s="37" t="s">
        <v>556</v>
      </c>
      <c r="E197" s="37"/>
      <c r="F197" s="22">
        <v>473965</v>
      </c>
      <c r="G197" s="22">
        <v>773965</v>
      </c>
      <c r="H197" s="40">
        <v>473965</v>
      </c>
      <c r="I197" s="48">
        <f t="shared" si="2"/>
        <v>61.238557299102666</v>
      </c>
    </row>
    <row r="198" spans="1:9" ht="31.5">
      <c r="A198" s="36" t="s">
        <v>251</v>
      </c>
      <c r="B198" s="37" t="s">
        <v>264</v>
      </c>
      <c r="C198" s="37" t="s">
        <v>519</v>
      </c>
      <c r="D198" s="37" t="s">
        <v>556</v>
      </c>
      <c r="E198" s="37" t="s">
        <v>219</v>
      </c>
      <c r="F198" s="22">
        <v>473965</v>
      </c>
      <c r="G198" s="22">
        <v>773965</v>
      </c>
      <c r="H198" s="40">
        <v>473965</v>
      </c>
      <c r="I198" s="48">
        <f t="shared" si="2"/>
        <v>61.238557299102666</v>
      </c>
    </row>
    <row r="199" spans="1:9" ht="31.5">
      <c r="A199" s="36" t="s">
        <v>250</v>
      </c>
      <c r="B199" s="37" t="s">
        <v>264</v>
      </c>
      <c r="C199" s="37" t="s">
        <v>519</v>
      </c>
      <c r="D199" s="37" t="s">
        <v>556</v>
      </c>
      <c r="E199" s="37" t="s">
        <v>215</v>
      </c>
      <c r="F199" s="22">
        <v>473965</v>
      </c>
      <c r="G199" s="22">
        <v>773965</v>
      </c>
      <c r="H199" s="40">
        <v>473965</v>
      </c>
      <c r="I199" s="48">
        <f t="shared" si="2"/>
        <v>61.238557299102666</v>
      </c>
    </row>
    <row r="200" spans="1:9" ht="15.75">
      <c r="A200" s="36" t="s">
        <v>273</v>
      </c>
      <c r="B200" s="37" t="s">
        <v>264</v>
      </c>
      <c r="C200" s="37" t="s">
        <v>557</v>
      </c>
      <c r="D200" s="37"/>
      <c r="E200" s="37"/>
      <c r="F200" s="22">
        <v>49200</v>
      </c>
      <c r="G200" s="22">
        <v>49200</v>
      </c>
      <c r="H200" s="40">
        <v>26208.64</v>
      </c>
      <c r="I200" s="48">
        <f t="shared" si="2"/>
        <v>53.269593495934956</v>
      </c>
    </row>
    <row r="201" spans="1:9" ht="15.75">
      <c r="A201" s="36" t="s">
        <v>662</v>
      </c>
      <c r="B201" s="37" t="s">
        <v>264</v>
      </c>
      <c r="C201" s="37" t="s">
        <v>558</v>
      </c>
      <c r="D201" s="37"/>
      <c r="E201" s="37"/>
      <c r="F201" s="22">
        <v>49200</v>
      </c>
      <c r="G201" s="22">
        <v>49200</v>
      </c>
      <c r="H201" s="40">
        <v>26208.64</v>
      </c>
      <c r="I201" s="48">
        <f t="shared" si="2"/>
        <v>53.269593495934956</v>
      </c>
    </row>
    <row r="202" spans="1:9" ht="31.5">
      <c r="A202" s="36" t="s">
        <v>272</v>
      </c>
      <c r="B202" s="37" t="s">
        <v>264</v>
      </c>
      <c r="C202" s="37" t="s">
        <v>558</v>
      </c>
      <c r="D202" s="37" t="s">
        <v>559</v>
      </c>
      <c r="E202" s="37"/>
      <c r="F202" s="22">
        <v>49200</v>
      </c>
      <c r="G202" s="22">
        <v>49200</v>
      </c>
      <c r="H202" s="40">
        <v>26208.64</v>
      </c>
      <c r="I202" s="48">
        <f t="shared" si="2"/>
        <v>53.269593495934956</v>
      </c>
    </row>
    <row r="203" spans="1:9" ht="31.5">
      <c r="A203" s="36" t="s">
        <v>251</v>
      </c>
      <c r="B203" s="37" t="s">
        <v>264</v>
      </c>
      <c r="C203" s="37" t="s">
        <v>558</v>
      </c>
      <c r="D203" s="37" t="s">
        <v>559</v>
      </c>
      <c r="E203" s="37" t="s">
        <v>219</v>
      </c>
      <c r="F203" s="22">
        <v>49200</v>
      </c>
      <c r="G203" s="22">
        <v>49200</v>
      </c>
      <c r="H203" s="40">
        <v>26208.64</v>
      </c>
      <c r="I203" s="48">
        <f t="shared" si="2"/>
        <v>53.269593495934956</v>
      </c>
    </row>
    <row r="204" spans="1:9" ht="31.5">
      <c r="A204" s="36" t="s">
        <v>250</v>
      </c>
      <c r="B204" s="37" t="s">
        <v>264</v>
      </c>
      <c r="C204" s="37" t="s">
        <v>558</v>
      </c>
      <c r="D204" s="37" t="s">
        <v>559</v>
      </c>
      <c r="E204" s="37" t="s">
        <v>215</v>
      </c>
      <c r="F204" s="22">
        <v>49200</v>
      </c>
      <c r="G204" s="22">
        <v>49200</v>
      </c>
      <c r="H204" s="40">
        <v>26208.64</v>
      </c>
      <c r="I204" s="48">
        <f t="shared" si="2"/>
        <v>53.269593495934956</v>
      </c>
    </row>
    <row r="205" spans="1:9" ht="15.75">
      <c r="A205" s="33" t="s">
        <v>255</v>
      </c>
      <c r="B205" s="34" t="s">
        <v>249</v>
      </c>
      <c r="C205" s="34"/>
      <c r="D205" s="34"/>
      <c r="E205" s="34"/>
      <c r="F205" s="35">
        <v>3824400</v>
      </c>
      <c r="G205" s="35">
        <v>3824400</v>
      </c>
      <c r="H205" s="46">
        <v>2190348.88</v>
      </c>
      <c r="I205" s="47">
        <f t="shared" si="2"/>
        <v>57.27300700763518</v>
      </c>
    </row>
    <row r="206" spans="1:9" ht="15.75">
      <c r="A206" s="36" t="s">
        <v>646</v>
      </c>
      <c r="B206" s="37" t="s">
        <v>249</v>
      </c>
      <c r="C206" s="37" t="s">
        <v>505</v>
      </c>
      <c r="D206" s="37"/>
      <c r="E206" s="37"/>
      <c r="F206" s="22">
        <v>3824400</v>
      </c>
      <c r="G206" s="22">
        <v>3824400</v>
      </c>
      <c r="H206" s="40">
        <v>2190348.88</v>
      </c>
      <c r="I206" s="48">
        <f t="shared" si="2"/>
        <v>57.27300700763518</v>
      </c>
    </row>
    <row r="207" spans="1:9" ht="47.25">
      <c r="A207" s="36" t="s">
        <v>677</v>
      </c>
      <c r="B207" s="37" t="s">
        <v>249</v>
      </c>
      <c r="C207" s="37" t="s">
        <v>506</v>
      </c>
      <c r="D207" s="37"/>
      <c r="E207" s="37"/>
      <c r="F207" s="22">
        <v>3824400</v>
      </c>
      <c r="G207" s="22">
        <v>3824400</v>
      </c>
      <c r="H207" s="40">
        <v>2190348.88</v>
      </c>
      <c r="I207" s="48">
        <f t="shared" si="2"/>
        <v>57.27300700763518</v>
      </c>
    </row>
    <row r="208" spans="1:9" ht="31.5">
      <c r="A208" s="36" t="s">
        <v>704</v>
      </c>
      <c r="B208" s="37" t="s">
        <v>249</v>
      </c>
      <c r="C208" s="37" t="s">
        <v>506</v>
      </c>
      <c r="D208" s="37" t="s">
        <v>560</v>
      </c>
      <c r="E208" s="37"/>
      <c r="F208" s="22">
        <v>2364435</v>
      </c>
      <c r="G208" s="22">
        <v>2364435</v>
      </c>
      <c r="H208" s="40">
        <v>1439592.42</v>
      </c>
      <c r="I208" s="48">
        <f t="shared" si="2"/>
        <v>60.885260960863796</v>
      </c>
    </row>
    <row r="209" spans="1:9" ht="63">
      <c r="A209" s="36" t="s">
        <v>242</v>
      </c>
      <c r="B209" s="37" t="s">
        <v>249</v>
      </c>
      <c r="C209" s="37" t="s">
        <v>506</v>
      </c>
      <c r="D209" s="37" t="s">
        <v>560</v>
      </c>
      <c r="E209" s="37" t="s">
        <v>241</v>
      </c>
      <c r="F209" s="22">
        <v>2364435</v>
      </c>
      <c r="G209" s="22">
        <v>2364435</v>
      </c>
      <c r="H209" s="40">
        <v>1439592.42</v>
      </c>
      <c r="I209" s="48">
        <f t="shared" si="2"/>
        <v>60.885260960863796</v>
      </c>
    </row>
    <row r="210" spans="1:9" ht="31.5">
      <c r="A210" s="36" t="s">
        <v>252</v>
      </c>
      <c r="B210" s="37" t="s">
        <v>249</v>
      </c>
      <c r="C210" s="37" t="s">
        <v>506</v>
      </c>
      <c r="D210" s="37" t="s">
        <v>560</v>
      </c>
      <c r="E210" s="37" t="s">
        <v>240</v>
      </c>
      <c r="F210" s="22">
        <v>2364435</v>
      </c>
      <c r="G210" s="22">
        <v>2364435</v>
      </c>
      <c r="H210" s="40">
        <v>1439592.42</v>
      </c>
      <c r="I210" s="48">
        <f t="shared" si="2"/>
        <v>60.885260960863796</v>
      </c>
    </row>
    <row r="211" spans="1:9" ht="31.5">
      <c r="A211" s="36" t="s">
        <v>253</v>
      </c>
      <c r="B211" s="37" t="s">
        <v>249</v>
      </c>
      <c r="C211" s="37" t="s">
        <v>506</v>
      </c>
      <c r="D211" s="37" t="s">
        <v>561</v>
      </c>
      <c r="E211" s="37"/>
      <c r="F211" s="22">
        <v>1459965</v>
      </c>
      <c r="G211" s="22">
        <v>1459965</v>
      </c>
      <c r="H211" s="40">
        <v>750756.46</v>
      </c>
      <c r="I211" s="48">
        <f t="shared" si="2"/>
        <v>51.422908083412956</v>
      </c>
    </row>
    <row r="212" spans="1:9" ht="63">
      <c r="A212" s="36" t="s">
        <v>242</v>
      </c>
      <c r="B212" s="37" t="s">
        <v>249</v>
      </c>
      <c r="C212" s="37" t="s">
        <v>506</v>
      </c>
      <c r="D212" s="37" t="s">
        <v>561</v>
      </c>
      <c r="E212" s="37" t="s">
        <v>241</v>
      </c>
      <c r="F212" s="22">
        <v>1386765</v>
      </c>
      <c r="G212" s="22">
        <v>1386765</v>
      </c>
      <c r="H212" s="40">
        <v>749856.46</v>
      </c>
      <c r="I212" s="48">
        <f t="shared" si="2"/>
        <v>54.072352561537095</v>
      </c>
    </row>
    <row r="213" spans="1:9" ht="31.5">
      <c r="A213" s="36" t="s">
        <v>252</v>
      </c>
      <c r="B213" s="37" t="s">
        <v>249</v>
      </c>
      <c r="C213" s="37" t="s">
        <v>506</v>
      </c>
      <c r="D213" s="37" t="s">
        <v>561</v>
      </c>
      <c r="E213" s="37" t="s">
        <v>240</v>
      </c>
      <c r="F213" s="22">
        <v>1386765</v>
      </c>
      <c r="G213" s="22">
        <v>1386765</v>
      </c>
      <c r="H213" s="40">
        <v>749856.46</v>
      </c>
      <c r="I213" s="48">
        <f t="shared" si="2"/>
        <v>54.072352561537095</v>
      </c>
    </row>
    <row r="214" spans="1:9" ht="31.5">
      <c r="A214" s="36" t="s">
        <v>251</v>
      </c>
      <c r="B214" s="37" t="s">
        <v>249</v>
      </c>
      <c r="C214" s="37" t="s">
        <v>506</v>
      </c>
      <c r="D214" s="37" t="s">
        <v>561</v>
      </c>
      <c r="E214" s="37" t="s">
        <v>219</v>
      </c>
      <c r="F214" s="22">
        <v>73200</v>
      </c>
      <c r="G214" s="22">
        <v>73200</v>
      </c>
      <c r="H214" s="40">
        <v>900</v>
      </c>
      <c r="I214" s="48">
        <f t="shared" si="2"/>
        <v>1.2295081967213115</v>
      </c>
    </row>
    <row r="215" spans="1:9" ht="31.5">
      <c r="A215" s="36" t="s">
        <v>250</v>
      </c>
      <c r="B215" s="37" t="s">
        <v>249</v>
      </c>
      <c r="C215" s="37" t="s">
        <v>506</v>
      </c>
      <c r="D215" s="37" t="s">
        <v>561</v>
      </c>
      <c r="E215" s="37" t="s">
        <v>215</v>
      </c>
      <c r="F215" s="22">
        <v>73200</v>
      </c>
      <c r="G215" s="22">
        <v>73200</v>
      </c>
      <c r="H215" s="40">
        <v>900</v>
      </c>
      <c r="I215" s="48">
        <f t="shared" si="2"/>
        <v>1.2295081967213115</v>
      </c>
    </row>
    <row r="216" spans="1:9" ht="15.75">
      <c r="A216" s="33" t="s">
        <v>248</v>
      </c>
      <c r="B216" s="34" t="s">
        <v>239</v>
      </c>
      <c r="C216" s="34"/>
      <c r="D216" s="34"/>
      <c r="E216" s="34"/>
      <c r="F216" s="35">
        <v>5568872</v>
      </c>
      <c r="G216" s="35">
        <v>5568872</v>
      </c>
      <c r="H216" s="46">
        <v>3407913.89</v>
      </c>
      <c r="I216" s="47">
        <f t="shared" si="2"/>
        <v>61.19576621621039</v>
      </c>
    </row>
    <row r="217" spans="1:9" ht="15.75">
      <c r="A217" s="36" t="s">
        <v>646</v>
      </c>
      <c r="B217" s="37" t="s">
        <v>239</v>
      </c>
      <c r="C217" s="37" t="s">
        <v>505</v>
      </c>
      <c r="D217" s="37"/>
      <c r="E217" s="37"/>
      <c r="F217" s="22">
        <v>5568872</v>
      </c>
      <c r="G217" s="22">
        <v>5568872</v>
      </c>
      <c r="H217" s="40">
        <v>3407913.89</v>
      </c>
      <c r="I217" s="48">
        <f t="shared" si="2"/>
        <v>61.19576621621039</v>
      </c>
    </row>
    <row r="218" spans="1:9" ht="31.5">
      <c r="A218" s="36" t="s">
        <v>648</v>
      </c>
      <c r="B218" s="37" t="s">
        <v>239</v>
      </c>
      <c r="C218" s="37" t="s">
        <v>562</v>
      </c>
      <c r="D218" s="37"/>
      <c r="E218" s="37"/>
      <c r="F218" s="22">
        <v>2068400</v>
      </c>
      <c r="G218" s="22">
        <v>2068400</v>
      </c>
      <c r="H218" s="40">
        <v>1436784.35</v>
      </c>
      <c r="I218" s="48">
        <f aca="true" t="shared" si="3" ref="I218:I286">H218/G218*100</f>
        <v>69.46356362405724</v>
      </c>
    </row>
    <row r="219" spans="1:9" ht="31.5">
      <c r="A219" s="36" t="s">
        <v>247</v>
      </c>
      <c r="B219" s="37" t="s">
        <v>239</v>
      </c>
      <c r="C219" s="37" t="s">
        <v>562</v>
      </c>
      <c r="D219" s="37" t="s">
        <v>563</v>
      </c>
      <c r="E219" s="37"/>
      <c r="F219" s="22">
        <v>2068400</v>
      </c>
      <c r="G219" s="22">
        <v>2068400</v>
      </c>
      <c r="H219" s="40">
        <v>1436784.35</v>
      </c>
      <c r="I219" s="48">
        <f t="shared" si="3"/>
        <v>69.46356362405724</v>
      </c>
    </row>
    <row r="220" spans="1:9" ht="63">
      <c r="A220" s="36" t="s">
        <v>242</v>
      </c>
      <c r="B220" s="37" t="s">
        <v>239</v>
      </c>
      <c r="C220" s="37" t="s">
        <v>562</v>
      </c>
      <c r="D220" s="37" t="s">
        <v>563</v>
      </c>
      <c r="E220" s="37" t="s">
        <v>241</v>
      </c>
      <c r="F220" s="22">
        <v>2068400</v>
      </c>
      <c r="G220" s="22">
        <v>2068400</v>
      </c>
      <c r="H220" s="40">
        <v>1436784.35</v>
      </c>
      <c r="I220" s="48">
        <f t="shared" si="3"/>
        <v>69.46356362405724</v>
      </c>
    </row>
    <row r="221" spans="1:9" ht="31.5">
      <c r="A221" s="36" t="s">
        <v>252</v>
      </c>
      <c r="B221" s="37" t="s">
        <v>239</v>
      </c>
      <c r="C221" s="37" t="s">
        <v>562</v>
      </c>
      <c r="D221" s="37" t="s">
        <v>563</v>
      </c>
      <c r="E221" s="37" t="s">
        <v>240</v>
      </c>
      <c r="F221" s="22">
        <v>2068400</v>
      </c>
      <c r="G221" s="22">
        <v>2068400</v>
      </c>
      <c r="H221" s="40">
        <v>1436784.35</v>
      </c>
      <c r="I221" s="48">
        <f t="shared" si="3"/>
        <v>69.46356362405724</v>
      </c>
    </row>
    <row r="222" spans="1:9" ht="47.25">
      <c r="A222" s="36" t="s">
        <v>647</v>
      </c>
      <c r="B222" s="37" t="s">
        <v>239</v>
      </c>
      <c r="C222" s="37" t="s">
        <v>564</v>
      </c>
      <c r="D222" s="37"/>
      <c r="E222" s="37"/>
      <c r="F222" s="22">
        <v>3500472</v>
      </c>
      <c r="G222" s="22">
        <v>3500472</v>
      </c>
      <c r="H222" s="40">
        <v>1971129.54</v>
      </c>
      <c r="I222" s="48">
        <f t="shared" si="3"/>
        <v>56.310392998429926</v>
      </c>
    </row>
    <row r="223" spans="1:9" ht="31.5">
      <c r="A223" s="36" t="s">
        <v>245</v>
      </c>
      <c r="B223" s="37" t="s">
        <v>239</v>
      </c>
      <c r="C223" s="37" t="s">
        <v>564</v>
      </c>
      <c r="D223" s="37" t="s">
        <v>565</v>
      </c>
      <c r="E223" s="37"/>
      <c r="F223" s="22">
        <v>1874955</v>
      </c>
      <c r="G223" s="22">
        <v>1874955</v>
      </c>
      <c r="H223" s="40">
        <v>890528.07</v>
      </c>
      <c r="I223" s="48">
        <f t="shared" si="3"/>
        <v>47.49597030328728</v>
      </c>
    </row>
    <row r="224" spans="1:9" ht="63">
      <c r="A224" s="36" t="s">
        <v>242</v>
      </c>
      <c r="B224" s="37" t="s">
        <v>239</v>
      </c>
      <c r="C224" s="37" t="s">
        <v>564</v>
      </c>
      <c r="D224" s="37" t="s">
        <v>565</v>
      </c>
      <c r="E224" s="37" t="s">
        <v>241</v>
      </c>
      <c r="F224" s="22">
        <v>1874955</v>
      </c>
      <c r="G224" s="22">
        <v>1874955</v>
      </c>
      <c r="H224" s="40">
        <v>890528.07</v>
      </c>
      <c r="I224" s="48">
        <f t="shared" si="3"/>
        <v>47.49597030328728</v>
      </c>
    </row>
    <row r="225" spans="1:9" ht="31.5">
      <c r="A225" s="36" t="s">
        <v>252</v>
      </c>
      <c r="B225" s="37" t="s">
        <v>239</v>
      </c>
      <c r="C225" s="37" t="s">
        <v>564</v>
      </c>
      <c r="D225" s="37" t="s">
        <v>565</v>
      </c>
      <c r="E225" s="37" t="s">
        <v>240</v>
      </c>
      <c r="F225" s="22">
        <v>1874955</v>
      </c>
      <c r="G225" s="22">
        <v>1874955</v>
      </c>
      <c r="H225" s="40">
        <v>890528.07</v>
      </c>
      <c r="I225" s="48">
        <f t="shared" si="3"/>
        <v>47.49597030328728</v>
      </c>
    </row>
    <row r="226" spans="1:9" ht="31.5">
      <c r="A226" s="36" t="s">
        <v>243</v>
      </c>
      <c r="B226" s="37" t="s">
        <v>239</v>
      </c>
      <c r="C226" s="37" t="s">
        <v>564</v>
      </c>
      <c r="D226" s="37" t="s">
        <v>566</v>
      </c>
      <c r="E226" s="37"/>
      <c r="F226" s="22">
        <v>1625517</v>
      </c>
      <c r="G226" s="22">
        <v>1625517</v>
      </c>
      <c r="H226" s="40">
        <v>1080601.47</v>
      </c>
      <c r="I226" s="48">
        <f t="shared" si="3"/>
        <v>66.47740195888446</v>
      </c>
    </row>
    <row r="227" spans="1:9" ht="63">
      <c r="A227" s="36" t="s">
        <v>242</v>
      </c>
      <c r="B227" s="37" t="s">
        <v>239</v>
      </c>
      <c r="C227" s="37" t="s">
        <v>564</v>
      </c>
      <c r="D227" s="37" t="s">
        <v>566</v>
      </c>
      <c r="E227" s="37" t="s">
        <v>241</v>
      </c>
      <c r="F227" s="22">
        <v>1467957</v>
      </c>
      <c r="G227" s="22">
        <v>1467957</v>
      </c>
      <c r="H227" s="40">
        <v>1017872.15</v>
      </c>
      <c r="I227" s="48">
        <f t="shared" si="3"/>
        <v>69.33937097612532</v>
      </c>
    </row>
    <row r="228" spans="1:9" ht="31.5">
      <c r="A228" s="36" t="s">
        <v>252</v>
      </c>
      <c r="B228" s="37" t="s">
        <v>239</v>
      </c>
      <c r="C228" s="37" t="s">
        <v>564</v>
      </c>
      <c r="D228" s="37" t="s">
        <v>566</v>
      </c>
      <c r="E228" s="37" t="s">
        <v>240</v>
      </c>
      <c r="F228" s="22">
        <v>1467957</v>
      </c>
      <c r="G228" s="22">
        <v>1467957</v>
      </c>
      <c r="H228" s="40">
        <v>1017872.15</v>
      </c>
      <c r="I228" s="48">
        <f t="shared" si="3"/>
        <v>69.33937097612532</v>
      </c>
    </row>
    <row r="229" spans="1:9" ht="31.5">
      <c r="A229" s="36" t="s">
        <v>251</v>
      </c>
      <c r="B229" s="37" t="s">
        <v>239</v>
      </c>
      <c r="C229" s="37" t="s">
        <v>564</v>
      </c>
      <c r="D229" s="37" t="s">
        <v>566</v>
      </c>
      <c r="E229" s="37" t="s">
        <v>219</v>
      </c>
      <c r="F229" s="22">
        <v>157560</v>
      </c>
      <c r="G229" s="22">
        <v>157560</v>
      </c>
      <c r="H229" s="40">
        <v>62729.32</v>
      </c>
      <c r="I229" s="48">
        <f t="shared" si="3"/>
        <v>39.812972835745114</v>
      </c>
    </row>
    <row r="230" spans="1:9" ht="31.5">
      <c r="A230" s="36" t="s">
        <v>250</v>
      </c>
      <c r="B230" s="37" t="s">
        <v>239</v>
      </c>
      <c r="C230" s="37" t="s">
        <v>564</v>
      </c>
      <c r="D230" s="37" t="s">
        <v>566</v>
      </c>
      <c r="E230" s="37" t="s">
        <v>215</v>
      </c>
      <c r="F230" s="22">
        <v>157560</v>
      </c>
      <c r="G230" s="22">
        <v>157560</v>
      </c>
      <c r="H230" s="40">
        <v>62729.32</v>
      </c>
      <c r="I230" s="48">
        <f t="shared" si="3"/>
        <v>39.812972835745114</v>
      </c>
    </row>
    <row r="231" spans="1:9" ht="15.75">
      <c r="A231" s="33" t="s">
        <v>237</v>
      </c>
      <c r="B231" s="34" t="s">
        <v>216</v>
      </c>
      <c r="C231" s="34"/>
      <c r="D231" s="34"/>
      <c r="E231" s="34"/>
      <c r="F231" s="35">
        <v>371779859.78</v>
      </c>
      <c r="G231" s="35">
        <v>493926258.43</v>
      </c>
      <c r="H231" s="46">
        <v>311588060.74</v>
      </c>
      <c r="I231" s="47">
        <f t="shared" si="3"/>
        <v>63.083923039527726</v>
      </c>
    </row>
    <row r="232" spans="1:9" ht="15.75">
      <c r="A232" s="36" t="s">
        <v>646</v>
      </c>
      <c r="B232" s="37" t="s">
        <v>216</v>
      </c>
      <c r="C232" s="37" t="s">
        <v>505</v>
      </c>
      <c r="D232" s="37"/>
      <c r="E232" s="37"/>
      <c r="F232" s="22">
        <v>77911347</v>
      </c>
      <c r="G232" s="22">
        <v>82634975.11</v>
      </c>
      <c r="H232" s="40">
        <v>51289140.26</v>
      </c>
      <c r="I232" s="48">
        <f t="shared" si="3"/>
        <v>62.06710922551398</v>
      </c>
    </row>
    <row r="233" spans="1:9" ht="47.25">
      <c r="A233" s="36" t="s">
        <v>649</v>
      </c>
      <c r="B233" s="37" t="s">
        <v>216</v>
      </c>
      <c r="C233" s="37" t="s">
        <v>567</v>
      </c>
      <c r="D233" s="37"/>
      <c r="E233" s="37"/>
      <c r="F233" s="22">
        <v>43424600</v>
      </c>
      <c r="G233" s="22">
        <v>43424600</v>
      </c>
      <c r="H233" s="40">
        <v>28304200.35</v>
      </c>
      <c r="I233" s="48">
        <f t="shared" si="3"/>
        <v>65.18010609193867</v>
      </c>
    </row>
    <row r="234" spans="1:9" ht="31.5">
      <c r="A234" s="36" t="s">
        <v>492</v>
      </c>
      <c r="B234" s="37" t="s">
        <v>216</v>
      </c>
      <c r="C234" s="37" t="s">
        <v>567</v>
      </c>
      <c r="D234" s="37" t="s">
        <v>568</v>
      </c>
      <c r="E234" s="37"/>
      <c r="F234" s="22">
        <v>1979599</v>
      </c>
      <c r="G234" s="22">
        <v>1979599</v>
      </c>
      <c r="H234" s="40">
        <v>1439973.26</v>
      </c>
      <c r="I234" s="48">
        <f t="shared" si="3"/>
        <v>72.74065404155084</v>
      </c>
    </row>
    <row r="235" spans="1:9" ht="63">
      <c r="A235" s="36" t="s">
        <v>242</v>
      </c>
      <c r="B235" s="37" t="s">
        <v>216</v>
      </c>
      <c r="C235" s="37" t="s">
        <v>567</v>
      </c>
      <c r="D235" s="37" t="s">
        <v>568</v>
      </c>
      <c r="E235" s="37" t="s">
        <v>241</v>
      </c>
      <c r="F235" s="22">
        <v>1979599</v>
      </c>
      <c r="G235" s="22">
        <v>1979599</v>
      </c>
      <c r="H235" s="40">
        <v>1439973.26</v>
      </c>
      <c r="I235" s="48">
        <f t="shared" si="3"/>
        <v>72.74065404155084</v>
      </c>
    </row>
    <row r="236" spans="1:9" ht="31.5">
      <c r="A236" s="36" t="s">
        <v>252</v>
      </c>
      <c r="B236" s="37" t="s">
        <v>216</v>
      </c>
      <c r="C236" s="37" t="s">
        <v>567</v>
      </c>
      <c r="D236" s="37" t="s">
        <v>568</v>
      </c>
      <c r="E236" s="37" t="s">
        <v>240</v>
      </c>
      <c r="F236" s="22">
        <v>1979599</v>
      </c>
      <c r="G236" s="22">
        <v>1979599</v>
      </c>
      <c r="H236" s="40">
        <v>1439973.26</v>
      </c>
      <c r="I236" s="48">
        <f t="shared" si="3"/>
        <v>72.74065404155084</v>
      </c>
    </row>
    <row r="237" spans="1:9" ht="31.5">
      <c r="A237" s="36" t="s">
        <v>490</v>
      </c>
      <c r="B237" s="37" t="s">
        <v>216</v>
      </c>
      <c r="C237" s="37" t="s">
        <v>567</v>
      </c>
      <c r="D237" s="37" t="s">
        <v>569</v>
      </c>
      <c r="E237" s="37"/>
      <c r="F237" s="22">
        <v>41445001</v>
      </c>
      <c r="G237" s="22">
        <v>41445001</v>
      </c>
      <c r="H237" s="40">
        <v>26864227.09</v>
      </c>
      <c r="I237" s="48">
        <f t="shared" si="3"/>
        <v>64.8189804362654</v>
      </c>
    </row>
    <row r="238" spans="1:9" ht="63">
      <c r="A238" s="36" t="s">
        <v>242</v>
      </c>
      <c r="B238" s="37" t="s">
        <v>216</v>
      </c>
      <c r="C238" s="37" t="s">
        <v>567</v>
      </c>
      <c r="D238" s="37" t="s">
        <v>569</v>
      </c>
      <c r="E238" s="37" t="s">
        <v>241</v>
      </c>
      <c r="F238" s="22">
        <v>40984301</v>
      </c>
      <c r="G238" s="22">
        <v>40984301</v>
      </c>
      <c r="H238" s="40">
        <v>26708623.04</v>
      </c>
      <c r="I238" s="48">
        <f t="shared" si="3"/>
        <v>65.16793598602547</v>
      </c>
    </row>
    <row r="239" spans="1:9" ht="31.5">
      <c r="A239" s="36" t="s">
        <v>252</v>
      </c>
      <c r="B239" s="37" t="s">
        <v>216</v>
      </c>
      <c r="C239" s="37" t="s">
        <v>567</v>
      </c>
      <c r="D239" s="37" t="s">
        <v>569</v>
      </c>
      <c r="E239" s="37" t="s">
        <v>240</v>
      </c>
      <c r="F239" s="22">
        <v>40984301</v>
      </c>
      <c r="G239" s="22">
        <v>40984301</v>
      </c>
      <c r="H239" s="40">
        <v>26708623.04</v>
      </c>
      <c r="I239" s="48">
        <f t="shared" si="3"/>
        <v>65.16793598602547</v>
      </c>
    </row>
    <row r="240" spans="1:9" ht="31.5">
      <c r="A240" s="36" t="s">
        <v>251</v>
      </c>
      <c r="B240" s="37" t="s">
        <v>216</v>
      </c>
      <c r="C240" s="37" t="s">
        <v>567</v>
      </c>
      <c r="D240" s="37" t="s">
        <v>569</v>
      </c>
      <c r="E240" s="37" t="s">
        <v>219</v>
      </c>
      <c r="F240" s="22">
        <v>109500</v>
      </c>
      <c r="G240" s="22">
        <v>109500</v>
      </c>
      <c r="H240" s="40">
        <v>21940</v>
      </c>
      <c r="I240" s="48">
        <f t="shared" si="3"/>
        <v>20.036529680365298</v>
      </c>
    </row>
    <row r="241" spans="1:9" ht="31.5">
      <c r="A241" s="36" t="s">
        <v>250</v>
      </c>
      <c r="B241" s="37" t="s">
        <v>216</v>
      </c>
      <c r="C241" s="37" t="s">
        <v>567</v>
      </c>
      <c r="D241" s="37" t="s">
        <v>569</v>
      </c>
      <c r="E241" s="37" t="s">
        <v>215</v>
      </c>
      <c r="F241" s="22">
        <v>109500</v>
      </c>
      <c r="G241" s="22">
        <v>109500</v>
      </c>
      <c r="H241" s="40">
        <v>21940</v>
      </c>
      <c r="I241" s="48">
        <f t="shared" si="3"/>
        <v>20.036529680365298</v>
      </c>
    </row>
    <row r="242" spans="1:9" ht="15.75">
      <c r="A242" s="36" t="s">
        <v>277</v>
      </c>
      <c r="B242" s="37" t="s">
        <v>216</v>
      </c>
      <c r="C242" s="37" t="s">
        <v>567</v>
      </c>
      <c r="D242" s="37" t="s">
        <v>569</v>
      </c>
      <c r="E242" s="37" t="s">
        <v>222</v>
      </c>
      <c r="F242" s="22">
        <v>351200</v>
      </c>
      <c r="G242" s="22">
        <v>351200</v>
      </c>
      <c r="H242" s="40">
        <v>133664.05</v>
      </c>
      <c r="I242" s="48">
        <f t="shared" si="3"/>
        <v>38.05923974943052</v>
      </c>
    </row>
    <row r="243" spans="1:9" ht="15.75">
      <c r="A243" s="36" t="s">
        <v>276</v>
      </c>
      <c r="B243" s="37" t="s">
        <v>216</v>
      </c>
      <c r="C243" s="37" t="s">
        <v>567</v>
      </c>
      <c r="D243" s="37" t="s">
        <v>569</v>
      </c>
      <c r="E243" s="37" t="s">
        <v>274</v>
      </c>
      <c r="F243" s="22">
        <v>351200</v>
      </c>
      <c r="G243" s="22">
        <v>351200</v>
      </c>
      <c r="H243" s="40">
        <v>133664.05</v>
      </c>
      <c r="I243" s="48">
        <f t="shared" si="3"/>
        <v>38.05923974943052</v>
      </c>
    </row>
    <row r="244" spans="1:9" ht="15.75">
      <c r="A244" s="36" t="s">
        <v>683</v>
      </c>
      <c r="B244" s="37" t="s">
        <v>216</v>
      </c>
      <c r="C244" s="37" t="s">
        <v>570</v>
      </c>
      <c r="D244" s="37"/>
      <c r="E244" s="37"/>
      <c r="F244" s="22">
        <v>23920</v>
      </c>
      <c r="G244" s="22">
        <v>23920</v>
      </c>
      <c r="H244" s="40">
        <v>7920</v>
      </c>
      <c r="I244" s="48">
        <f t="shared" si="3"/>
        <v>33.11036789297659</v>
      </c>
    </row>
    <row r="245" spans="1:9" ht="63">
      <c r="A245" s="36" t="s">
        <v>477</v>
      </c>
      <c r="B245" s="37" t="s">
        <v>216</v>
      </c>
      <c r="C245" s="37" t="s">
        <v>570</v>
      </c>
      <c r="D245" s="37" t="s">
        <v>571</v>
      </c>
      <c r="E245" s="37"/>
      <c r="F245" s="22">
        <v>23920</v>
      </c>
      <c r="G245" s="22">
        <v>23920</v>
      </c>
      <c r="H245" s="40">
        <v>7920</v>
      </c>
      <c r="I245" s="48">
        <f t="shared" si="3"/>
        <v>33.11036789297659</v>
      </c>
    </row>
    <row r="246" spans="1:9" ht="31.5">
      <c r="A246" s="36" t="s">
        <v>251</v>
      </c>
      <c r="B246" s="37" t="s">
        <v>216</v>
      </c>
      <c r="C246" s="37" t="s">
        <v>570</v>
      </c>
      <c r="D246" s="37" t="s">
        <v>571</v>
      </c>
      <c r="E246" s="37" t="s">
        <v>219</v>
      </c>
      <c r="F246" s="22">
        <v>23920</v>
      </c>
      <c r="G246" s="22">
        <v>23920</v>
      </c>
      <c r="H246" s="40">
        <v>7920</v>
      </c>
      <c r="I246" s="48">
        <f t="shared" si="3"/>
        <v>33.11036789297659</v>
      </c>
    </row>
    <row r="247" spans="1:9" ht="31.5">
      <c r="A247" s="36" t="s">
        <v>250</v>
      </c>
      <c r="B247" s="37" t="s">
        <v>216</v>
      </c>
      <c r="C247" s="37" t="s">
        <v>570</v>
      </c>
      <c r="D247" s="37" t="s">
        <v>571</v>
      </c>
      <c r="E247" s="37" t="s">
        <v>215</v>
      </c>
      <c r="F247" s="22">
        <v>23920</v>
      </c>
      <c r="G247" s="22">
        <v>23920</v>
      </c>
      <c r="H247" s="40">
        <v>7920</v>
      </c>
      <c r="I247" s="48">
        <f t="shared" si="3"/>
        <v>33.11036789297659</v>
      </c>
    </row>
    <row r="248" spans="1:9" ht="15.75">
      <c r="A248" s="36" t="s">
        <v>678</v>
      </c>
      <c r="B248" s="37" t="s">
        <v>216</v>
      </c>
      <c r="C248" s="37" t="s">
        <v>572</v>
      </c>
      <c r="D248" s="37"/>
      <c r="E248" s="37"/>
      <c r="F248" s="22">
        <v>300000</v>
      </c>
      <c r="G248" s="22">
        <v>584141</v>
      </c>
      <c r="H248" s="40">
        <v>0</v>
      </c>
      <c r="I248" s="48">
        <f t="shared" si="3"/>
        <v>0</v>
      </c>
    </row>
    <row r="249" spans="1:9" ht="15.75">
      <c r="A249" s="36" t="s">
        <v>234</v>
      </c>
      <c r="B249" s="37" t="s">
        <v>216</v>
      </c>
      <c r="C249" s="37" t="s">
        <v>572</v>
      </c>
      <c r="D249" s="37" t="s">
        <v>573</v>
      </c>
      <c r="E249" s="37"/>
      <c r="F249" s="22">
        <v>300000</v>
      </c>
      <c r="G249" s="22">
        <v>584141</v>
      </c>
      <c r="H249" s="40">
        <v>0</v>
      </c>
      <c r="I249" s="48">
        <f t="shared" si="3"/>
        <v>0</v>
      </c>
    </row>
    <row r="250" spans="1:9" ht="15.75">
      <c r="A250" s="36" t="s">
        <v>277</v>
      </c>
      <c r="B250" s="37" t="s">
        <v>216</v>
      </c>
      <c r="C250" s="37" t="s">
        <v>572</v>
      </c>
      <c r="D250" s="37" t="s">
        <v>573</v>
      </c>
      <c r="E250" s="37" t="s">
        <v>222</v>
      </c>
      <c r="F250" s="22">
        <v>300000</v>
      </c>
      <c r="G250" s="22">
        <v>584141</v>
      </c>
      <c r="H250" s="40">
        <v>0</v>
      </c>
      <c r="I250" s="48">
        <f t="shared" si="3"/>
        <v>0</v>
      </c>
    </row>
    <row r="251" spans="1:9" ht="15.75">
      <c r="A251" s="36" t="s">
        <v>679</v>
      </c>
      <c r="B251" s="37" t="s">
        <v>216</v>
      </c>
      <c r="C251" s="37" t="s">
        <v>572</v>
      </c>
      <c r="D251" s="37" t="s">
        <v>573</v>
      </c>
      <c r="E251" s="37" t="s">
        <v>230</v>
      </c>
      <c r="F251" s="22">
        <v>300000</v>
      </c>
      <c r="G251" s="22">
        <v>584141</v>
      </c>
      <c r="H251" s="40">
        <v>0</v>
      </c>
      <c r="I251" s="48">
        <f t="shared" si="3"/>
        <v>0</v>
      </c>
    </row>
    <row r="252" spans="1:9" ht="15.75">
      <c r="A252" s="36" t="s">
        <v>650</v>
      </c>
      <c r="B252" s="37" t="s">
        <v>216</v>
      </c>
      <c r="C252" s="37" t="s">
        <v>550</v>
      </c>
      <c r="D252" s="37"/>
      <c r="E252" s="37"/>
      <c r="F252" s="22">
        <v>34162827</v>
      </c>
      <c r="G252" s="22">
        <v>38602314.11</v>
      </c>
      <c r="H252" s="40">
        <v>22977019.91</v>
      </c>
      <c r="I252" s="48">
        <f t="shared" si="3"/>
        <v>59.52238988710721</v>
      </c>
    </row>
    <row r="253" spans="1:9" ht="31.5">
      <c r="A253" s="36" t="s">
        <v>420</v>
      </c>
      <c r="B253" s="37" t="s">
        <v>216</v>
      </c>
      <c r="C253" s="37" t="s">
        <v>550</v>
      </c>
      <c r="D253" s="37" t="s">
        <v>574</v>
      </c>
      <c r="E253" s="37"/>
      <c r="F253" s="22">
        <v>544000</v>
      </c>
      <c r="G253" s="22">
        <v>521600</v>
      </c>
      <c r="H253" s="40">
        <v>251289.6</v>
      </c>
      <c r="I253" s="48">
        <f t="shared" si="3"/>
        <v>48.17668711656442</v>
      </c>
    </row>
    <row r="254" spans="1:9" ht="31.5">
      <c r="A254" s="36" t="s">
        <v>251</v>
      </c>
      <c r="B254" s="37" t="s">
        <v>216</v>
      </c>
      <c r="C254" s="37" t="s">
        <v>550</v>
      </c>
      <c r="D254" s="37" t="s">
        <v>574</v>
      </c>
      <c r="E254" s="37" t="s">
        <v>219</v>
      </c>
      <c r="F254" s="22">
        <v>544000</v>
      </c>
      <c r="G254" s="22">
        <v>521600</v>
      </c>
      <c r="H254" s="40">
        <v>251289.6</v>
      </c>
      <c r="I254" s="48">
        <f t="shared" si="3"/>
        <v>48.17668711656442</v>
      </c>
    </row>
    <row r="255" spans="1:9" ht="31.5">
      <c r="A255" s="36" t="s">
        <v>250</v>
      </c>
      <c r="B255" s="37" t="s">
        <v>216</v>
      </c>
      <c r="C255" s="37" t="s">
        <v>550</v>
      </c>
      <c r="D255" s="37" t="s">
        <v>574</v>
      </c>
      <c r="E255" s="37" t="s">
        <v>215</v>
      </c>
      <c r="F255" s="22">
        <v>544000</v>
      </c>
      <c r="G255" s="22">
        <v>521600</v>
      </c>
      <c r="H255" s="40">
        <v>251289.6</v>
      </c>
      <c r="I255" s="48">
        <f t="shared" si="3"/>
        <v>48.17668711656442</v>
      </c>
    </row>
    <row r="256" spans="1:9" ht="47.25">
      <c r="A256" s="36" t="s">
        <v>487</v>
      </c>
      <c r="B256" s="37" t="s">
        <v>216</v>
      </c>
      <c r="C256" s="37" t="s">
        <v>550</v>
      </c>
      <c r="D256" s="37" t="s">
        <v>575</v>
      </c>
      <c r="E256" s="37"/>
      <c r="F256" s="22">
        <v>458630</v>
      </c>
      <c r="G256" s="22">
        <v>649336.74</v>
      </c>
      <c r="H256" s="40">
        <v>306606.15</v>
      </c>
      <c r="I256" s="48">
        <f t="shared" si="3"/>
        <v>47.21835853612719</v>
      </c>
    </row>
    <row r="257" spans="1:9" ht="31.5">
      <c r="A257" s="36" t="s">
        <v>251</v>
      </c>
      <c r="B257" s="37" t="s">
        <v>216</v>
      </c>
      <c r="C257" s="37" t="s">
        <v>550</v>
      </c>
      <c r="D257" s="37" t="s">
        <v>575</v>
      </c>
      <c r="E257" s="37" t="s">
        <v>219</v>
      </c>
      <c r="F257" s="22">
        <v>458630</v>
      </c>
      <c r="G257" s="22">
        <v>499336.74</v>
      </c>
      <c r="H257" s="40">
        <v>156606.15</v>
      </c>
      <c r="I257" s="48">
        <f t="shared" si="3"/>
        <v>31.362833425795987</v>
      </c>
    </row>
    <row r="258" spans="1:9" ht="31.5">
      <c r="A258" s="36" t="s">
        <v>250</v>
      </c>
      <c r="B258" s="37" t="s">
        <v>216</v>
      </c>
      <c r="C258" s="37" t="s">
        <v>550</v>
      </c>
      <c r="D258" s="37" t="s">
        <v>575</v>
      </c>
      <c r="E258" s="37" t="s">
        <v>215</v>
      </c>
      <c r="F258" s="22">
        <v>458630</v>
      </c>
      <c r="G258" s="22">
        <v>499336.74</v>
      </c>
      <c r="H258" s="40">
        <v>156606.15</v>
      </c>
      <c r="I258" s="48">
        <f t="shared" si="3"/>
        <v>31.362833425795987</v>
      </c>
    </row>
    <row r="259" spans="1:9" ht="15.75">
      <c r="A259" s="36" t="s">
        <v>277</v>
      </c>
      <c r="B259" s="37" t="s">
        <v>216</v>
      </c>
      <c r="C259" s="37" t="s">
        <v>550</v>
      </c>
      <c r="D259" s="37" t="s">
        <v>575</v>
      </c>
      <c r="E259" s="37" t="s">
        <v>222</v>
      </c>
      <c r="F259" s="22">
        <v>0</v>
      </c>
      <c r="G259" s="22">
        <v>150000</v>
      </c>
      <c r="H259" s="40">
        <v>150000</v>
      </c>
      <c r="I259" s="48">
        <f t="shared" si="3"/>
        <v>100</v>
      </c>
    </row>
    <row r="260" spans="1:9" ht="15.75">
      <c r="A260" s="36" t="s">
        <v>276</v>
      </c>
      <c r="B260" s="37" t="s">
        <v>216</v>
      </c>
      <c r="C260" s="37" t="s">
        <v>550</v>
      </c>
      <c r="D260" s="37" t="s">
        <v>575</v>
      </c>
      <c r="E260" s="37" t="s">
        <v>274</v>
      </c>
      <c r="F260" s="22">
        <v>0</v>
      </c>
      <c r="G260" s="22">
        <v>150000</v>
      </c>
      <c r="H260" s="40">
        <v>150000</v>
      </c>
      <c r="I260" s="48">
        <f t="shared" si="3"/>
        <v>100</v>
      </c>
    </row>
    <row r="261" spans="1:9" ht="126">
      <c r="A261" s="36" t="s">
        <v>482</v>
      </c>
      <c r="B261" s="37" t="s">
        <v>216</v>
      </c>
      <c r="C261" s="74" t="s">
        <v>550</v>
      </c>
      <c r="D261" s="37" t="s">
        <v>576</v>
      </c>
      <c r="E261" s="37"/>
      <c r="F261" s="22">
        <v>433852</v>
      </c>
      <c r="G261" s="22">
        <v>433852</v>
      </c>
      <c r="H261" s="40">
        <v>246553.81</v>
      </c>
      <c r="I261" s="48">
        <f t="shared" si="3"/>
        <v>56.82901311968137</v>
      </c>
    </row>
    <row r="262" spans="1:9" ht="63">
      <c r="A262" s="36" t="s">
        <v>242</v>
      </c>
      <c r="B262" s="37" t="s">
        <v>216</v>
      </c>
      <c r="C262" s="74" t="s">
        <v>550</v>
      </c>
      <c r="D262" s="37" t="s">
        <v>576</v>
      </c>
      <c r="E262" s="37" t="s">
        <v>241</v>
      </c>
      <c r="F262" s="22">
        <v>433852</v>
      </c>
      <c r="G262" s="22">
        <v>433852</v>
      </c>
      <c r="H262" s="40">
        <v>246553.81</v>
      </c>
      <c r="I262" s="48">
        <f t="shared" si="3"/>
        <v>56.82901311968137</v>
      </c>
    </row>
    <row r="263" spans="1:9" ht="31.5">
      <c r="A263" s="36" t="s">
        <v>252</v>
      </c>
      <c r="B263" s="37" t="s">
        <v>216</v>
      </c>
      <c r="C263" s="74" t="s">
        <v>550</v>
      </c>
      <c r="D263" s="37" t="s">
        <v>576</v>
      </c>
      <c r="E263" s="37" t="s">
        <v>240</v>
      </c>
      <c r="F263" s="22">
        <v>433852</v>
      </c>
      <c r="G263" s="22">
        <v>433852</v>
      </c>
      <c r="H263" s="40">
        <v>246553.81</v>
      </c>
      <c r="I263" s="48">
        <f t="shared" si="3"/>
        <v>56.82901311968137</v>
      </c>
    </row>
    <row r="264" spans="1:9" ht="31.5">
      <c r="A264" s="36" t="s">
        <v>474</v>
      </c>
      <c r="B264" s="37" t="s">
        <v>216</v>
      </c>
      <c r="C264" s="74" t="s">
        <v>550</v>
      </c>
      <c r="D264" s="37" t="s">
        <v>577</v>
      </c>
      <c r="E264" s="37"/>
      <c r="F264" s="22">
        <v>10101858</v>
      </c>
      <c r="G264" s="22">
        <v>10801858</v>
      </c>
      <c r="H264" s="40">
        <v>6730328.21</v>
      </c>
      <c r="I264" s="48">
        <f t="shared" si="3"/>
        <v>62.30713466146287</v>
      </c>
    </row>
    <row r="265" spans="1:9" ht="31.5">
      <c r="A265" s="36" t="s">
        <v>320</v>
      </c>
      <c r="B265" s="37" t="s">
        <v>216</v>
      </c>
      <c r="C265" s="37" t="s">
        <v>550</v>
      </c>
      <c r="D265" s="37" t="s">
        <v>577</v>
      </c>
      <c r="E265" s="37" t="s">
        <v>303</v>
      </c>
      <c r="F265" s="22">
        <v>10101858</v>
      </c>
      <c r="G265" s="22">
        <v>10801858</v>
      </c>
      <c r="H265" s="40">
        <v>6730328.21</v>
      </c>
      <c r="I265" s="48">
        <f t="shared" si="3"/>
        <v>62.30713466146287</v>
      </c>
    </row>
    <row r="266" spans="1:9" ht="15.75">
      <c r="A266" s="36" t="s">
        <v>319</v>
      </c>
      <c r="B266" s="37" t="s">
        <v>216</v>
      </c>
      <c r="C266" s="37" t="s">
        <v>550</v>
      </c>
      <c r="D266" s="37" t="s">
        <v>577</v>
      </c>
      <c r="E266" s="37" t="s">
        <v>301</v>
      </c>
      <c r="F266" s="22">
        <v>10101858</v>
      </c>
      <c r="G266" s="22">
        <v>10801858</v>
      </c>
      <c r="H266" s="40">
        <v>6730328.21</v>
      </c>
      <c r="I266" s="48">
        <f t="shared" si="3"/>
        <v>62.30713466146287</v>
      </c>
    </row>
    <row r="267" spans="1:9" ht="31.5">
      <c r="A267" s="36" t="s">
        <v>439</v>
      </c>
      <c r="B267" s="37" t="s">
        <v>216</v>
      </c>
      <c r="C267" s="37" t="s">
        <v>550</v>
      </c>
      <c r="D267" s="37" t="s">
        <v>578</v>
      </c>
      <c r="E267" s="37"/>
      <c r="F267" s="22">
        <v>20914315</v>
      </c>
      <c r="G267" s="22">
        <v>23811065.37</v>
      </c>
      <c r="H267" s="40">
        <v>14492770.94</v>
      </c>
      <c r="I267" s="48">
        <f t="shared" si="3"/>
        <v>60.86569716556953</v>
      </c>
    </row>
    <row r="268" spans="1:9" ht="31.5">
      <c r="A268" s="36" t="s">
        <v>320</v>
      </c>
      <c r="B268" s="37" t="s">
        <v>216</v>
      </c>
      <c r="C268" s="37" t="s">
        <v>550</v>
      </c>
      <c r="D268" s="37" t="s">
        <v>578</v>
      </c>
      <c r="E268" s="37" t="s">
        <v>303</v>
      </c>
      <c r="F268" s="22">
        <v>20914315</v>
      </c>
      <c r="G268" s="22">
        <v>23811065.37</v>
      </c>
      <c r="H268" s="40">
        <v>14492770.94</v>
      </c>
      <c r="I268" s="48">
        <f t="shared" si="3"/>
        <v>60.86569716556953</v>
      </c>
    </row>
    <row r="269" spans="1:9" ht="15.75">
      <c r="A269" s="36" t="s">
        <v>319</v>
      </c>
      <c r="B269" s="37" t="s">
        <v>216</v>
      </c>
      <c r="C269" s="37" t="s">
        <v>550</v>
      </c>
      <c r="D269" s="37" t="s">
        <v>578</v>
      </c>
      <c r="E269" s="37" t="s">
        <v>301</v>
      </c>
      <c r="F269" s="22">
        <v>20914315</v>
      </c>
      <c r="G269" s="22">
        <v>23811065.37</v>
      </c>
      <c r="H269" s="40">
        <v>14492770.94</v>
      </c>
      <c r="I269" s="48">
        <f t="shared" si="3"/>
        <v>60.86569716556953</v>
      </c>
    </row>
    <row r="270" spans="1:9" ht="31.5">
      <c r="A270" s="36" t="s">
        <v>430</v>
      </c>
      <c r="B270" s="37" t="s">
        <v>216</v>
      </c>
      <c r="C270" s="37" t="s">
        <v>550</v>
      </c>
      <c r="D270" s="37" t="s">
        <v>508</v>
      </c>
      <c r="E270" s="37"/>
      <c r="F270" s="22">
        <v>1710172</v>
      </c>
      <c r="G270" s="22">
        <v>1285560</v>
      </c>
      <c r="H270" s="40">
        <v>707891.2</v>
      </c>
      <c r="I270" s="48">
        <f t="shared" si="3"/>
        <v>55.064812221911076</v>
      </c>
    </row>
    <row r="271" spans="1:9" ht="31.5">
      <c r="A271" s="36" t="s">
        <v>251</v>
      </c>
      <c r="B271" s="37" t="s">
        <v>216</v>
      </c>
      <c r="C271" s="37" t="s">
        <v>550</v>
      </c>
      <c r="D271" s="37" t="s">
        <v>508</v>
      </c>
      <c r="E271" s="37" t="s">
        <v>219</v>
      </c>
      <c r="F271" s="22">
        <v>1710172</v>
      </c>
      <c r="G271" s="22">
        <v>1285560</v>
      </c>
      <c r="H271" s="40">
        <v>707891.2</v>
      </c>
      <c r="I271" s="48">
        <f t="shared" si="3"/>
        <v>55.064812221911076</v>
      </c>
    </row>
    <row r="272" spans="1:9" ht="31.5">
      <c r="A272" s="36" t="s">
        <v>250</v>
      </c>
      <c r="B272" s="37" t="s">
        <v>216</v>
      </c>
      <c r="C272" s="37" t="s">
        <v>550</v>
      </c>
      <c r="D272" s="37" t="s">
        <v>508</v>
      </c>
      <c r="E272" s="37" t="s">
        <v>215</v>
      </c>
      <c r="F272" s="22">
        <v>1710172</v>
      </c>
      <c r="G272" s="22">
        <v>1285560</v>
      </c>
      <c r="H272" s="40">
        <v>707891.2</v>
      </c>
      <c r="I272" s="48">
        <f t="shared" si="3"/>
        <v>55.064812221911076</v>
      </c>
    </row>
    <row r="273" spans="1:9" ht="15.75">
      <c r="A273" s="36" t="s">
        <v>809</v>
      </c>
      <c r="B273" s="37" t="s">
        <v>216</v>
      </c>
      <c r="C273" s="37" t="s">
        <v>550</v>
      </c>
      <c r="D273" s="37" t="s">
        <v>843</v>
      </c>
      <c r="E273" s="37"/>
      <c r="F273" s="22">
        <v>0</v>
      </c>
      <c r="G273" s="22">
        <v>857462</v>
      </c>
      <c r="H273" s="40">
        <v>0</v>
      </c>
      <c r="I273" s="48">
        <f t="shared" si="3"/>
        <v>0</v>
      </c>
    </row>
    <row r="274" spans="1:9" ht="31.5">
      <c r="A274" s="36" t="s">
        <v>251</v>
      </c>
      <c r="B274" s="37" t="s">
        <v>216</v>
      </c>
      <c r="C274" s="37" t="s">
        <v>550</v>
      </c>
      <c r="D274" s="37" t="s">
        <v>843</v>
      </c>
      <c r="E274" s="37" t="s">
        <v>219</v>
      </c>
      <c r="F274" s="22">
        <v>0</v>
      </c>
      <c r="G274" s="22">
        <v>857462</v>
      </c>
      <c r="H274" s="40">
        <v>0</v>
      </c>
      <c r="I274" s="48">
        <f t="shared" si="3"/>
        <v>0</v>
      </c>
    </row>
    <row r="275" spans="1:9" ht="31.5" customHeight="1">
      <c r="A275" s="36" t="s">
        <v>250</v>
      </c>
      <c r="B275" s="37" t="s">
        <v>216</v>
      </c>
      <c r="C275" s="37" t="s">
        <v>550</v>
      </c>
      <c r="D275" s="37" t="s">
        <v>843</v>
      </c>
      <c r="E275" s="37" t="s">
        <v>215</v>
      </c>
      <c r="F275" s="22">
        <v>0</v>
      </c>
      <c r="G275" s="22">
        <v>857462</v>
      </c>
      <c r="H275" s="40">
        <v>0</v>
      </c>
      <c r="I275" s="48">
        <f t="shared" si="3"/>
        <v>0</v>
      </c>
    </row>
    <row r="276" spans="1:9" ht="94.5">
      <c r="A276" s="36" t="s">
        <v>883</v>
      </c>
      <c r="B276" s="37" t="s">
        <v>216</v>
      </c>
      <c r="C276" s="37" t="s">
        <v>550</v>
      </c>
      <c r="D276" s="37" t="s">
        <v>879</v>
      </c>
      <c r="E276" s="37"/>
      <c r="F276" s="22">
        <v>0</v>
      </c>
      <c r="G276" s="22">
        <v>241580</v>
      </c>
      <c r="H276" s="40">
        <v>241580</v>
      </c>
      <c r="I276" s="48">
        <f t="shared" si="3"/>
        <v>100</v>
      </c>
    </row>
    <row r="277" spans="1:9" ht="31.5">
      <c r="A277" s="36" t="s">
        <v>251</v>
      </c>
      <c r="B277" s="37" t="s">
        <v>216</v>
      </c>
      <c r="C277" s="37" t="s">
        <v>550</v>
      </c>
      <c r="D277" s="37" t="s">
        <v>879</v>
      </c>
      <c r="E277" s="37" t="s">
        <v>219</v>
      </c>
      <c r="F277" s="22">
        <v>0</v>
      </c>
      <c r="G277" s="22">
        <v>241580</v>
      </c>
      <c r="H277" s="40">
        <v>241580</v>
      </c>
      <c r="I277" s="48">
        <f t="shared" si="3"/>
        <v>100</v>
      </c>
    </row>
    <row r="278" spans="1:9" ht="31.5">
      <c r="A278" s="36" t="s">
        <v>250</v>
      </c>
      <c r="B278" s="37" t="s">
        <v>216</v>
      </c>
      <c r="C278" s="37" t="s">
        <v>550</v>
      </c>
      <c r="D278" s="37" t="s">
        <v>879</v>
      </c>
      <c r="E278" s="37" t="s">
        <v>215</v>
      </c>
      <c r="F278" s="22">
        <v>0</v>
      </c>
      <c r="G278" s="22">
        <v>241580</v>
      </c>
      <c r="H278" s="40">
        <v>241580</v>
      </c>
      <c r="I278" s="48">
        <f t="shared" si="3"/>
        <v>100</v>
      </c>
    </row>
    <row r="279" spans="1:9" ht="15.75">
      <c r="A279" s="36" t="s">
        <v>651</v>
      </c>
      <c r="B279" s="37" t="s">
        <v>216</v>
      </c>
      <c r="C279" s="37" t="s">
        <v>579</v>
      </c>
      <c r="D279" s="37"/>
      <c r="E279" s="37"/>
      <c r="F279" s="22">
        <v>2952081</v>
      </c>
      <c r="G279" s="22">
        <v>3244294</v>
      </c>
      <c r="H279" s="40">
        <v>2214060.75</v>
      </c>
      <c r="I279" s="48">
        <f t="shared" si="3"/>
        <v>68.24476295921393</v>
      </c>
    </row>
    <row r="280" spans="1:9" ht="15.75">
      <c r="A280" s="36" t="s">
        <v>690</v>
      </c>
      <c r="B280" s="37" t="s">
        <v>216</v>
      </c>
      <c r="C280" s="37" t="s">
        <v>580</v>
      </c>
      <c r="D280" s="37"/>
      <c r="E280" s="37"/>
      <c r="F280" s="22">
        <v>2952081</v>
      </c>
      <c r="G280" s="22">
        <v>3244294</v>
      </c>
      <c r="H280" s="40">
        <v>2214060.75</v>
      </c>
      <c r="I280" s="48">
        <f t="shared" si="3"/>
        <v>68.24476295921393</v>
      </c>
    </row>
    <row r="281" spans="1:9" ht="63">
      <c r="A281" s="36" t="s">
        <v>449</v>
      </c>
      <c r="B281" s="37" t="s">
        <v>216</v>
      </c>
      <c r="C281" s="37" t="s">
        <v>580</v>
      </c>
      <c r="D281" s="37" t="s">
        <v>581</v>
      </c>
      <c r="E281" s="37"/>
      <c r="F281" s="22">
        <v>2952081</v>
      </c>
      <c r="G281" s="22">
        <v>3244294</v>
      </c>
      <c r="H281" s="40">
        <v>2214060.75</v>
      </c>
      <c r="I281" s="48">
        <f t="shared" si="3"/>
        <v>68.24476295921393</v>
      </c>
    </row>
    <row r="282" spans="1:9" ht="15.75">
      <c r="A282" s="36" t="s">
        <v>292</v>
      </c>
      <c r="B282" s="37" t="s">
        <v>216</v>
      </c>
      <c r="C282" s="37" t="s">
        <v>580</v>
      </c>
      <c r="D282" s="37" t="s">
        <v>581</v>
      </c>
      <c r="E282" s="37" t="s">
        <v>259</v>
      </c>
      <c r="F282" s="22">
        <v>2952081</v>
      </c>
      <c r="G282" s="22">
        <v>3244294</v>
      </c>
      <c r="H282" s="40">
        <v>2214060.75</v>
      </c>
      <c r="I282" s="48">
        <f t="shared" si="3"/>
        <v>68.24476295921393</v>
      </c>
    </row>
    <row r="283" spans="1:9" ht="15.75">
      <c r="A283" s="36" t="s">
        <v>448</v>
      </c>
      <c r="B283" s="37" t="s">
        <v>216</v>
      </c>
      <c r="C283" s="37" t="s">
        <v>580</v>
      </c>
      <c r="D283" s="37" t="s">
        <v>581</v>
      </c>
      <c r="E283" s="37" t="s">
        <v>446</v>
      </c>
      <c r="F283" s="22">
        <v>2952081</v>
      </c>
      <c r="G283" s="22">
        <v>3244294</v>
      </c>
      <c r="H283" s="40">
        <v>2214060.75</v>
      </c>
      <c r="I283" s="48">
        <f t="shared" si="3"/>
        <v>68.24476295921393</v>
      </c>
    </row>
    <row r="284" spans="1:9" ht="31.5">
      <c r="A284" s="36" t="s">
        <v>684</v>
      </c>
      <c r="B284" s="37" t="s">
        <v>216</v>
      </c>
      <c r="C284" s="37" t="s">
        <v>582</v>
      </c>
      <c r="D284" s="37"/>
      <c r="E284" s="37"/>
      <c r="F284" s="22">
        <v>6388806</v>
      </c>
      <c r="G284" s="22">
        <v>6348325.5</v>
      </c>
      <c r="H284" s="40">
        <v>4363759.88</v>
      </c>
      <c r="I284" s="48">
        <f t="shared" si="3"/>
        <v>68.73875449518144</v>
      </c>
    </row>
    <row r="285" spans="1:9" ht="31.5">
      <c r="A285" s="36" t="s">
        <v>691</v>
      </c>
      <c r="B285" s="37" t="s">
        <v>216</v>
      </c>
      <c r="C285" s="37" t="s">
        <v>583</v>
      </c>
      <c r="D285" s="37"/>
      <c r="E285" s="37"/>
      <c r="F285" s="22">
        <v>6171318</v>
      </c>
      <c r="G285" s="22">
        <v>6130837.5</v>
      </c>
      <c r="H285" s="40">
        <v>4146759.88</v>
      </c>
      <c r="I285" s="48">
        <f t="shared" si="3"/>
        <v>67.63773921589016</v>
      </c>
    </row>
    <row r="286" spans="1:9" ht="15.75">
      <c r="A286" s="36" t="s">
        <v>489</v>
      </c>
      <c r="B286" s="37" t="s">
        <v>216</v>
      </c>
      <c r="C286" s="37" t="s">
        <v>583</v>
      </c>
      <c r="D286" s="37" t="s">
        <v>584</v>
      </c>
      <c r="E286" s="37"/>
      <c r="F286" s="22">
        <v>4232188</v>
      </c>
      <c r="G286" s="22">
        <v>4232188</v>
      </c>
      <c r="H286" s="40">
        <v>3011452.26</v>
      </c>
      <c r="I286" s="48">
        <f t="shared" si="3"/>
        <v>71.1559188769497</v>
      </c>
    </row>
    <row r="287" spans="1:9" ht="63">
      <c r="A287" s="36" t="s">
        <v>242</v>
      </c>
      <c r="B287" s="37" t="s">
        <v>216</v>
      </c>
      <c r="C287" s="37" t="s">
        <v>583</v>
      </c>
      <c r="D287" s="37" t="s">
        <v>584</v>
      </c>
      <c r="E287" s="37" t="s">
        <v>241</v>
      </c>
      <c r="F287" s="22">
        <v>3361367</v>
      </c>
      <c r="G287" s="22">
        <v>3361367</v>
      </c>
      <c r="H287" s="40">
        <v>2526441.18</v>
      </c>
      <c r="I287" s="48">
        <f aca="true" t="shared" si="4" ref="I287:I358">H287/G287*100</f>
        <v>75.16112284079662</v>
      </c>
    </row>
    <row r="288" spans="1:9" ht="15.75">
      <c r="A288" s="36" t="s">
        <v>327</v>
      </c>
      <c r="B288" s="37" t="s">
        <v>216</v>
      </c>
      <c r="C288" s="37" t="s">
        <v>583</v>
      </c>
      <c r="D288" s="37" t="s">
        <v>584</v>
      </c>
      <c r="E288" s="37" t="s">
        <v>326</v>
      </c>
      <c r="F288" s="22">
        <v>3361367</v>
      </c>
      <c r="G288" s="22">
        <v>3361367</v>
      </c>
      <c r="H288" s="40">
        <v>2526441.18</v>
      </c>
      <c r="I288" s="48">
        <f t="shared" si="4"/>
        <v>75.16112284079662</v>
      </c>
    </row>
    <row r="289" spans="1:9" ht="31.5">
      <c r="A289" s="36" t="s">
        <v>251</v>
      </c>
      <c r="B289" s="37" t="s">
        <v>216</v>
      </c>
      <c r="C289" s="37" t="s">
        <v>583</v>
      </c>
      <c r="D289" s="37" t="s">
        <v>584</v>
      </c>
      <c r="E289" s="37" t="s">
        <v>219</v>
      </c>
      <c r="F289" s="22">
        <v>870821</v>
      </c>
      <c r="G289" s="22">
        <v>870821</v>
      </c>
      <c r="H289" s="40">
        <v>485011.08</v>
      </c>
      <c r="I289" s="48">
        <f t="shared" si="4"/>
        <v>55.69584105114599</v>
      </c>
    </row>
    <row r="290" spans="1:9" ht="31.5">
      <c r="A290" s="36" t="s">
        <v>250</v>
      </c>
      <c r="B290" s="37" t="s">
        <v>216</v>
      </c>
      <c r="C290" s="37" t="s">
        <v>583</v>
      </c>
      <c r="D290" s="37" t="s">
        <v>584</v>
      </c>
      <c r="E290" s="37" t="s">
        <v>215</v>
      </c>
      <c r="F290" s="22">
        <v>870821</v>
      </c>
      <c r="G290" s="22">
        <v>870821</v>
      </c>
      <c r="H290" s="40">
        <v>485011.08</v>
      </c>
      <c r="I290" s="48">
        <f t="shared" si="4"/>
        <v>55.69584105114599</v>
      </c>
    </row>
    <row r="291" spans="1:9" ht="47.25">
      <c r="A291" s="36" t="s">
        <v>487</v>
      </c>
      <c r="B291" s="37" t="s">
        <v>216</v>
      </c>
      <c r="C291" s="37" t="s">
        <v>583</v>
      </c>
      <c r="D291" s="37" t="s">
        <v>575</v>
      </c>
      <c r="E291" s="37"/>
      <c r="F291" s="22">
        <v>1198600</v>
      </c>
      <c r="G291" s="22">
        <v>1180600</v>
      </c>
      <c r="H291" s="40">
        <v>663360.58</v>
      </c>
      <c r="I291" s="48">
        <f t="shared" si="4"/>
        <v>56.18842791800779</v>
      </c>
    </row>
    <row r="292" spans="1:9" ht="31.5">
      <c r="A292" s="36" t="s">
        <v>251</v>
      </c>
      <c r="B292" s="37" t="s">
        <v>216</v>
      </c>
      <c r="C292" s="37" t="s">
        <v>583</v>
      </c>
      <c r="D292" s="37" t="s">
        <v>575</v>
      </c>
      <c r="E292" s="37" t="s">
        <v>219</v>
      </c>
      <c r="F292" s="22">
        <v>1198600</v>
      </c>
      <c r="G292" s="22">
        <v>1180600</v>
      </c>
      <c r="H292" s="40">
        <v>663360.58</v>
      </c>
      <c r="I292" s="48">
        <f t="shared" si="4"/>
        <v>56.18842791800779</v>
      </c>
    </row>
    <row r="293" spans="1:9" ht="31.5">
      <c r="A293" s="36" t="s">
        <v>250</v>
      </c>
      <c r="B293" s="37" t="s">
        <v>216</v>
      </c>
      <c r="C293" s="37" t="s">
        <v>583</v>
      </c>
      <c r="D293" s="37" t="s">
        <v>575</v>
      </c>
      <c r="E293" s="37" t="s">
        <v>215</v>
      </c>
      <c r="F293" s="22">
        <v>1198600</v>
      </c>
      <c r="G293" s="22">
        <v>1180600</v>
      </c>
      <c r="H293" s="40">
        <v>663360.58</v>
      </c>
      <c r="I293" s="48">
        <f t="shared" si="4"/>
        <v>56.18842791800779</v>
      </c>
    </row>
    <row r="294" spans="1:9" ht="47.25">
      <c r="A294" s="36" t="s">
        <v>485</v>
      </c>
      <c r="B294" s="37" t="s">
        <v>216</v>
      </c>
      <c r="C294" s="37" t="s">
        <v>583</v>
      </c>
      <c r="D294" s="37" t="s">
        <v>585</v>
      </c>
      <c r="E294" s="37"/>
      <c r="F294" s="22">
        <v>740530</v>
      </c>
      <c r="G294" s="22">
        <v>718049.5</v>
      </c>
      <c r="H294" s="40">
        <v>471947.04</v>
      </c>
      <c r="I294" s="48">
        <f t="shared" si="4"/>
        <v>65.72625424848843</v>
      </c>
    </row>
    <row r="295" spans="1:9" ht="31.5">
      <c r="A295" s="36" t="s">
        <v>251</v>
      </c>
      <c r="B295" s="37" t="s">
        <v>216</v>
      </c>
      <c r="C295" s="37" t="s">
        <v>583</v>
      </c>
      <c r="D295" s="37" t="s">
        <v>585</v>
      </c>
      <c r="E295" s="37" t="s">
        <v>219</v>
      </c>
      <c r="F295" s="22">
        <v>740530</v>
      </c>
      <c r="G295" s="22">
        <v>718049.5</v>
      </c>
      <c r="H295" s="40">
        <v>471947.04</v>
      </c>
      <c r="I295" s="48">
        <f t="shared" si="4"/>
        <v>65.72625424848843</v>
      </c>
    </row>
    <row r="296" spans="1:9" ht="31.5">
      <c r="A296" s="36" t="s">
        <v>250</v>
      </c>
      <c r="B296" s="37" t="s">
        <v>216</v>
      </c>
      <c r="C296" s="37" t="s">
        <v>583</v>
      </c>
      <c r="D296" s="37" t="s">
        <v>585</v>
      </c>
      <c r="E296" s="37" t="s">
        <v>215</v>
      </c>
      <c r="F296" s="22">
        <v>740530</v>
      </c>
      <c r="G296" s="22">
        <v>718049.5</v>
      </c>
      <c r="H296" s="40">
        <v>471947.04</v>
      </c>
      <c r="I296" s="48">
        <f t="shared" si="4"/>
        <v>65.72625424848843</v>
      </c>
    </row>
    <row r="297" spans="1:9" ht="15.75">
      <c r="A297" s="36" t="s">
        <v>685</v>
      </c>
      <c r="B297" s="37" t="s">
        <v>216</v>
      </c>
      <c r="C297" s="37" t="s">
        <v>586</v>
      </c>
      <c r="D297" s="37"/>
      <c r="E297" s="37"/>
      <c r="F297" s="22">
        <v>217488</v>
      </c>
      <c r="G297" s="22">
        <v>217488</v>
      </c>
      <c r="H297" s="40">
        <v>217000</v>
      </c>
      <c r="I297" s="48">
        <f t="shared" si="4"/>
        <v>99.77561980431105</v>
      </c>
    </row>
    <row r="298" spans="1:9" ht="15.75">
      <c r="A298" s="36" t="s">
        <v>470</v>
      </c>
      <c r="B298" s="37" t="s">
        <v>216</v>
      </c>
      <c r="C298" s="37" t="s">
        <v>586</v>
      </c>
      <c r="D298" s="37" t="s">
        <v>587</v>
      </c>
      <c r="E298" s="37"/>
      <c r="F298" s="22">
        <v>217488</v>
      </c>
      <c r="G298" s="22">
        <v>217488</v>
      </c>
      <c r="H298" s="40">
        <v>217000</v>
      </c>
      <c r="I298" s="48">
        <f t="shared" si="4"/>
        <v>99.77561980431105</v>
      </c>
    </row>
    <row r="299" spans="1:9" ht="15.75">
      <c r="A299" s="36" t="s">
        <v>277</v>
      </c>
      <c r="B299" s="37" t="s">
        <v>216</v>
      </c>
      <c r="C299" s="37" t="s">
        <v>586</v>
      </c>
      <c r="D299" s="37" t="s">
        <v>587</v>
      </c>
      <c r="E299" s="37" t="s">
        <v>222</v>
      </c>
      <c r="F299" s="22">
        <v>217488</v>
      </c>
      <c r="G299" s="22">
        <v>217488</v>
      </c>
      <c r="H299" s="40">
        <v>217000</v>
      </c>
      <c r="I299" s="48">
        <f t="shared" si="4"/>
        <v>99.77561980431105</v>
      </c>
    </row>
    <row r="300" spans="1:9" ht="47.25">
      <c r="A300" s="36" t="s">
        <v>468</v>
      </c>
      <c r="B300" s="37" t="s">
        <v>216</v>
      </c>
      <c r="C300" s="37" t="s">
        <v>586</v>
      </c>
      <c r="D300" s="37" t="s">
        <v>587</v>
      </c>
      <c r="E300" s="37" t="s">
        <v>220</v>
      </c>
      <c r="F300" s="22">
        <v>217488</v>
      </c>
      <c r="G300" s="22">
        <v>217488</v>
      </c>
      <c r="H300" s="40">
        <v>217000</v>
      </c>
      <c r="I300" s="48">
        <f t="shared" si="4"/>
        <v>99.77561980431105</v>
      </c>
    </row>
    <row r="301" spans="1:9" ht="15.75">
      <c r="A301" s="36" t="s">
        <v>652</v>
      </c>
      <c r="B301" s="37" t="s">
        <v>216</v>
      </c>
      <c r="C301" s="37" t="s">
        <v>518</v>
      </c>
      <c r="D301" s="37"/>
      <c r="E301" s="37"/>
      <c r="F301" s="22">
        <v>194187403.28</v>
      </c>
      <c r="G301" s="22">
        <v>247383752.45</v>
      </c>
      <c r="H301" s="40">
        <v>187407485.29</v>
      </c>
      <c r="I301" s="48">
        <f t="shared" si="4"/>
        <v>75.75577758603119</v>
      </c>
    </row>
    <row r="302" spans="1:9" ht="15.75">
      <c r="A302" s="36" t="s">
        <v>656</v>
      </c>
      <c r="B302" s="37" t="s">
        <v>216</v>
      </c>
      <c r="C302" s="37" t="s">
        <v>588</v>
      </c>
      <c r="D302" s="37"/>
      <c r="E302" s="37"/>
      <c r="F302" s="22">
        <v>267088.02</v>
      </c>
      <c r="G302" s="22">
        <v>267088.02</v>
      </c>
      <c r="H302" s="40">
        <v>72379.2</v>
      </c>
      <c r="I302" s="48">
        <f t="shared" si="4"/>
        <v>27.099380945652296</v>
      </c>
    </row>
    <row r="303" spans="1:9" ht="110.25">
      <c r="A303" s="36" t="s">
        <v>708</v>
      </c>
      <c r="B303" s="37" t="s">
        <v>216</v>
      </c>
      <c r="C303" s="37" t="s">
        <v>588</v>
      </c>
      <c r="D303" s="37" t="s">
        <v>589</v>
      </c>
      <c r="E303" s="37"/>
      <c r="F303" s="22">
        <v>267088.02</v>
      </c>
      <c r="G303" s="22">
        <v>267088.02</v>
      </c>
      <c r="H303" s="40">
        <v>72379.2</v>
      </c>
      <c r="I303" s="48">
        <f t="shared" si="4"/>
        <v>27.099380945652296</v>
      </c>
    </row>
    <row r="304" spans="1:9" ht="31.5">
      <c r="A304" s="36" t="s">
        <v>251</v>
      </c>
      <c r="B304" s="37" t="s">
        <v>216</v>
      </c>
      <c r="C304" s="37" t="s">
        <v>588</v>
      </c>
      <c r="D304" s="37" t="s">
        <v>589</v>
      </c>
      <c r="E304" s="37" t="s">
        <v>219</v>
      </c>
      <c r="F304" s="22">
        <v>267088.02</v>
      </c>
      <c r="G304" s="22">
        <v>267088.02</v>
      </c>
      <c r="H304" s="40">
        <v>72379.2</v>
      </c>
      <c r="I304" s="48">
        <f t="shared" si="4"/>
        <v>27.099380945652296</v>
      </c>
    </row>
    <row r="305" spans="1:9" ht="31.5">
      <c r="A305" s="36" t="s">
        <v>250</v>
      </c>
      <c r="B305" s="37" t="s">
        <v>216</v>
      </c>
      <c r="C305" s="37" t="s">
        <v>588</v>
      </c>
      <c r="D305" s="37" t="s">
        <v>589</v>
      </c>
      <c r="E305" s="37" t="s">
        <v>215</v>
      </c>
      <c r="F305" s="22">
        <v>267088.02</v>
      </c>
      <c r="G305" s="22">
        <v>267088.02</v>
      </c>
      <c r="H305" s="40">
        <v>72379.2</v>
      </c>
      <c r="I305" s="48">
        <f t="shared" si="4"/>
        <v>27.099380945652296</v>
      </c>
    </row>
    <row r="306" spans="1:9" ht="15.75">
      <c r="A306" s="36" t="s">
        <v>653</v>
      </c>
      <c r="B306" s="37" t="s">
        <v>216</v>
      </c>
      <c r="C306" s="37" t="s">
        <v>590</v>
      </c>
      <c r="D306" s="37"/>
      <c r="E306" s="37"/>
      <c r="F306" s="22">
        <v>534000</v>
      </c>
      <c r="G306" s="22">
        <v>534000</v>
      </c>
      <c r="H306" s="40">
        <v>356000</v>
      </c>
      <c r="I306" s="48">
        <f t="shared" si="4"/>
        <v>66.66666666666666</v>
      </c>
    </row>
    <row r="307" spans="1:9" ht="78.75">
      <c r="A307" s="36" t="s">
        <v>709</v>
      </c>
      <c r="B307" s="37" t="s">
        <v>216</v>
      </c>
      <c r="C307" s="37" t="s">
        <v>590</v>
      </c>
      <c r="D307" s="37" t="s">
        <v>591</v>
      </c>
      <c r="E307" s="37"/>
      <c r="F307" s="22">
        <v>534000</v>
      </c>
      <c r="G307" s="22">
        <v>534000</v>
      </c>
      <c r="H307" s="40">
        <v>356000</v>
      </c>
      <c r="I307" s="48">
        <f t="shared" si="4"/>
        <v>66.66666666666666</v>
      </c>
    </row>
    <row r="308" spans="1:9" ht="15.75">
      <c r="A308" s="36" t="s">
        <v>277</v>
      </c>
      <c r="B308" s="37" t="s">
        <v>216</v>
      </c>
      <c r="C308" s="37" t="s">
        <v>590</v>
      </c>
      <c r="D308" s="37" t="s">
        <v>591</v>
      </c>
      <c r="E308" s="37" t="s">
        <v>222</v>
      </c>
      <c r="F308" s="22">
        <v>534000</v>
      </c>
      <c r="G308" s="22">
        <v>534000</v>
      </c>
      <c r="H308" s="40">
        <v>356000</v>
      </c>
      <c r="I308" s="48">
        <f t="shared" si="4"/>
        <v>66.66666666666666</v>
      </c>
    </row>
    <row r="309" spans="1:9" ht="47.25">
      <c r="A309" s="36" t="s">
        <v>468</v>
      </c>
      <c r="B309" s="37" t="s">
        <v>216</v>
      </c>
      <c r="C309" s="37" t="s">
        <v>590</v>
      </c>
      <c r="D309" s="37" t="s">
        <v>591</v>
      </c>
      <c r="E309" s="37" t="s">
        <v>220</v>
      </c>
      <c r="F309" s="22">
        <v>534000</v>
      </c>
      <c r="G309" s="22">
        <v>534000</v>
      </c>
      <c r="H309" s="40">
        <v>356000</v>
      </c>
      <c r="I309" s="48">
        <f t="shared" si="4"/>
        <v>66.66666666666666</v>
      </c>
    </row>
    <row r="310" spans="1:9" ht="15.75">
      <c r="A310" s="36" t="s">
        <v>686</v>
      </c>
      <c r="B310" s="37" t="s">
        <v>216</v>
      </c>
      <c r="C310" s="37" t="s">
        <v>592</v>
      </c>
      <c r="D310" s="37"/>
      <c r="E310" s="37"/>
      <c r="F310" s="22">
        <v>192452463.26</v>
      </c>
      <c r="G310" s="22">
        <v>245129333.13</v>
      </c>
      <c r="H310" s="40">
        <v>185949243.85</v>
      </c>
      <c r="I310" s="48">
        <f t="shared" si="4"/>
        <v>75.85760605459042</v>
      </c>
    </row>
    <row r="311" spans="1:9" ht="31.5">
      <c r="A311" s="36" t="s">
        <v>304</v>
      </c>
      <c r="B311" s="37" t="s">
        <v>216</v>
      </c>
      <c r="C311" s="37" t="s">
        <v>592</v>
      </c>
      <c r="D311" s="37" t="s">
        <v>593</v>
      </c>
      <c r="E311" s="37"/>
      <c r="F311" s="22">
        <v>750000</v>
      </c>
      <c r="G311" s="22">
        <v>1195000</v>
      </c>
      <c r="H311" s="40">
        <v>764840</v>
      </c>
      <c r="I311" s="48">
        <f t="shared" si="4"/>
        <v>64.00334728033474</v>
      </c>
    </row>
    <row r="312" spans="1:9" ht="31.5">
      <c r="A312" s="36" t="s">
        <v>381</v>
      </c>
      <c r="B312" s="37" t="s">
        <v>216</v>
      </c>
      <c r="C312" s="37" t="s">
        <v>592</v>
      </c>
      <c r="D312" s="37" t="s">
        <v>593</v>
      </c>
      <c r="E312" s="37" t="s">
        <v>299</v>
      </c>
      <c r="F312" s="22">
        <v>750000</v>
      </c>
      <c r="G312" s="22">
        <v>1195000</v>
      </c>
      <c r="H312" s="40">
        <v>764840</v>
      </c>
      <c r="I312" s="48">
        <f t="shared" si="4"/>
        <v>64.00334728033474</v>
      </c>
    </row>
    <row r="313" spans="1:9" ht="15.75">
      <c r="A313" s="36" t="s">
        <v>380</v>
      </c>
      <c r="B313" s="37" t="s">
        <v>216</v>
      </c>
      <c r="C313" s="37" t="s">
        <v>592</v>
      </c>
      <c r="D313" s="37" t="s">
        <v>593</v>
      </c>
      <c r="E313" s="37" t="s">
        <v>298</v>
      </c>
      <c r="F313" s="22">
        <v>750000</v>
      </c>
      <c r="G313" s="22">
        <v>1195000</v>
      </c>
      <c r="H313" s="40">
        <v>764840</v>
      </c>
      <c r="I313" s="48">
        <f t="shared" si="4"/>
        <v>64.00334728033474</v>
      </c>
    </row>
    <row r="314" spans="1:9" ht="15.75">
      <c r="A314" s="36" t="s">
        <v>811</v>
      </c>
      <c r="B314" s="37" t="s">
        <v>216</v>
      </c>
      <c r="C314" s="37" t="s">
        <v>592</v>
      </c>
      <c r="D314" s="37" t="s">
        <v>810</v>
      </c>
      <c r="E314" s="37"/>
      <c r="F314" s="22">
        <v>285031</v>
      </c>
      <c r="G314" s="22">
        <v>285031</v>
      </c>
      <c r="H314" s="40">
        <v>219493.96</v>
      </c>
      <c r="I314" s="48">
        <f t="shared" si="4"/>
        <v>77.00704835614371</v>
      </c>
    </row>
    <row r="315" spans="1:9" ht="31.5">
      <c r="A315" s="36" t="s">
        <v>251</v>
      </c>
      <c r="B315" s="37" t="s">
        <v>216</v>
      </c>
      <c r="C315" s="37" t="s">
        <v>592</v>
      </c>
      <c r="D315" s="37" t="s">
        <v>810</v>
      </c>
      <c r="E315" s="37" t="s">
        <v>219</v>
      </c>
      <c r="F315" s="22">
        <v>285031</v>
      </c>
      <c r="G315" s="22">
        <v>285031</v>
      </c>
      <c r="H315" s="40">
        <v>219493.96</v>
      </c>
      <c r="I315" s="48">
        <f t="shared" si="4"/>
        <v>77.00704835614371</v>
      </c>
    </row>
    <row r="316" spans="1:9" ht="31.5">
      <c r="A316" s="36" t="s">
        <v>250</v>
      </c>
      <c r="B316" s="37" t="s">
        <v>216</v>
      </c>
      <c r="C316" s="37" t="s">
        <v>592</v>
      </c>
      <c r="D316" s="37" t="s">
        <v>810</v>
      </c>
      <c r="E316" s="37" t="s">
        <v>215</v>
      </c>
      <c r="F316" s="22">
        <v>285031</v>
      </c>
      <c r="G316" s="22">
        <v>285031</v>
      </c>
      <c r="H316" s="40">
        <v>219493.96</v>
      </c>
      <c r="I316" s="48">
        <f t="shared" si="4"/>
        <v>77.00704835614371</v>
      </c>
    </row>
    <row r="317" spans="1:9" ht="47.25">
      <c r="A317" s="36" t="s">
        <v>300</v>
      </c>
      <c r="B317" s="37" t="s">
        <v>216</v>
      </c>
      <c r="C317" s="37" t="s">
        <v>592</v>
      </c>
      <c r="D317" s="37" t="s">
        <v>594</v>
      </c>
      <c r="E317" s="37"/>
      <c r="F317" s="22">
        <v>89166836.26</v>
      </c>
      <c r="G317" s="22">
        <v>76926543.41</v>
      </c>
      <c r="H317" s="40">
        <v>74319744.17</v>
      </c>
      <c r="I317" s="48">
        <f t="shared" si="4"/>
        <v>96.61131369687783</v>
      </c>
    </row>
    <row r="318" spans="1:9" ht="31.5">
      <c r="A318" s="36" t="s">
        <v>381</v>
      </c>
      <c r="B318" s="37" t="s">
        <v>216</v>
      </c>
      <c r="C318" s="37" t="s">
        <v>592</v>
      </c>
      <c r="D318" s="37" t="s">
        <v>594</v>
      </c>
      <c r="E318" s="37" t="s">
        <v>299</v>
      </c>
      <c r="F318" s="22">
        <v>89166836.26</v>
      </c>
      <c r="G318" s="22">
        <v>76926543.41</v>
      </c>
      <c r="H318" s="40">
        <v>74319744.17</v>
      </c>
      <c r="I318" s="48">
        <f t="shared" si="4"/>
        <v>96.61131369687783</v>
      </c>
    </row>
    <row r="319" spans="1:9" ht="15.75">
      <c r="A319" s="36" t="s">
        <v>380</v>
      </c>
      <c r="B319" s="37" t="s">
        <v>216</v>
      </c>
      <c r="C319" s="37" t="s">
        <v>592</v>
      </c>
      <c r="D319" s="37" t="s">
        <v>594</v>
      </c>
      <c r="E319" s="37" t="s">
        <v>298</v>
      </c>
      <c r="F319" s="22">
        <v>89166836.26</v>
      </c>
      <c r="G319" s="22">
        <v>76926543.41</v>
      </c>
      <c r="H319" s="40">
        <v>74319744.17</v>
      </c>
      <c r="I319" s="48">
        <f t="shared" si="4"/>
        <v>96.61131369687783</v>
      </c>
    </row>
    <row r="320" spans="1:9" ht="31.5">
      <c r="A320" s="36" t="s">
        <v>1020</v>
      </c>
      <c r="B320" s="37" t="s">
        <v>216</v>
      </c>
      <c r="C320" s="37" t="s">
        <v>592</v>
      </c>
      <c r="D320" s="37" t="s">
        <v>1021</v>
      </c>
      <c r="E320" s="37"/>
      <c r="F320" s="22">
        <v>0</v>
      </c>
      <c r="G320" s="22">
        <v>151581.7</v>
      </c>
      <c r="H320" s="40">
        <v>42680</v>
      </c>
      <c r="I320" s="48">
        <f t="shared" si="4"/>
        <v>28.156433131440007</v>
      </c>
    </row>
    <row r="321" spans="1:9" ht="31.5">
      <c r="A321" s="36" t="s">
        <v>251</v>
      </c>
      <c r="B321" s="37" t="s">
        <v>216</v>
      </c>
      <c r="C321" s="37" t="s">
        <v>592</v>
      </c>
      <c r="D321" s="37" t="s">
        <v>1021</v>
      </c>
      <c r="E321" s="37">
        <v>200</v>
      </c>
      <c r="F321" s="22">
        <v>0</v>
      </c>
      <c r="G321" s="22">
        <v>151581.7</v>
      </c>
      <c r="H321" s="40">
        <v>42680</v>
      </c>
      <c r="I321" s="48">
        <f t="shared" si="4"/>
        <v>28.156433131440007</v>
      </c>
    </row>
    <row r="322" spans="1:9" ht="31.5">
      <c r="A322" s="36" t="s">
        <v>250</v>
      </c>
      <c r="B322" s="37" t="s">
        <v>216</v>
      </c>
      <c r="C322" s="37" t="s">
        <v>592</v>
      </c>
      <c r="D322" s="37" t="s">
        <v>1021</v>
      </c>
      <c r="E322" s="37">
        <v>240</v>
      </c>
      <c r="F322" s="22">
        <v>0</v>
      </c>
      <c r="G322" s="22">
        <v>151581.7</v>
      </c>
      <c r="H322" s="40">
        <v>42680</v>
      </c>
      <c r="I322" s="48">
        <f t="shared" si="4"/>
        <v>28.156433131440007</v>
      </c>
    </row>
    <row r="323" spans="1:9" ht="47.25">
      <c r="A323" s="36" t="s">
        <v>296</v>
      </c>
      <c r="B323" s="37" t="s">
        <v>216</v>
      </c>
      <c r="C323" s="37" t="s">
        <v>592</v>
      </c>
      <c r="D323" s="37" t="s">
        <v>595</v>
      </c>
      <c r="E323" s="37"/>
      <c r="F323" s="22">
        <v>15341575.19</v>
      </c>
      <c r="G323" s="22">
        <v>12041561.53</v>
      </c>
      <c r="H323" s="40">
        <v>5939553.59</v>
      </c>
      <c r="I323" s="48">
        <f t="shared" si="4"/>
        <v>49.3254431761393</v>
      </c>
    </row>
    <row r="324" spans="1:9" ht="15.75">
      <c r="A324" s="36" t="s">
        <v>292</v>
      </c>
      <c r="B324" s="37" t="s">
        <v>216</v>
      </c>
      <c r="C324" s="37" t="s">
        <v>592</v>
      </c>
      <c r="D324" s="37" t="s">
        <v>595</v>
      </c>
      <c r="E324" s="37" t="s">
        <v>259</v>
      </c>
      <c r="F324" s="22">
        <v>15341575.19</v>
      </c>
      <c r="G324" s="22">
        <v>12041561.53</v>
      </c>
      <c r="H324" s="40">
        <v>5939553.59</v>
      </c>
      <c r="I324" s="48">
        <f t="shared" si="4"/>
        <v>49.3254431761393</v>
      </c>
    </row>
    <row r="325" spans="1:9" ht="15.75">
      <c r="A325" s="36" t="s">
        <v>56</v>
      </c>
      <c r="B325" s="37" t="s">
        <v>216</v>
      </c>
      <c r="C325" s="37" t="s">
        <v>592</v>
      </c>
      <c r="D325" s="37" t="s">
        <v>595</v>
      </c>
      <c r="E325" s="37" t="s">
        <v>288</v>
      </c>
      <c r="F325" s="22">
        <v>15341575.19</v>
      </c>
      <c r="G325" s="22">
        <v>12041561.53</v>
      </c>
      <c r="H325" s="40">
        <v>5939553.59</v>
      </c>
      <c r="I325" s="48">
        <f t="shared" si="4"/>
        <v>49.3254431761393</v>
      </c>
    </row>
    <row r="326" spans="1:9" ht="47.25">
      <c r="A326" s="36" t="s">
        <v>710</v>
      </c>
      <c r="B326" s="37" t="s">
        <v>216</v>
      </c>
      <c r="C326" s="37" t="s">
        <v>592</v>
      </c>
      <c r="D326" s="37" t="s">
        <v>596</v>
      </c>
      <c r="E326" s="37"/>
      <c r="F326" s="22">
        <v>46240116.32</v>
      </c>
      <c r="G326" s="22">
        <v>113655711</v>
      </c>
      <c r="H326" s="40">
        <v>82838241.33</v>
      </c>
      <c r="I326" s="48">
        <f t="shared" si="4"/>
        <v>72.885243162132</v>
      </c>
    </row>
    <row r="327" spans="1:9" ht="31.5">
      <c r="A327" s="36" t="s">
        <v>251</v>
      </c>
      <c r="B327" s="37" t="s">
        <v>216</v>
      </c>
      <c r="C327" s="37" t="s">
        <v>592</v>
      </c>
      <c r="D327" s="37" t="s">
        <v>596</v>
      </c>
      <c r="E327" s="37">
        <v>200</v>
      </c>
      <c r="F327" s="22">
        <v>0</v>
      </c>
      <c r="G327" s="22">
        <v>18361523.84</v>
      </c>
      <c r="H327" s="40">
        <v>0</v>
      </c>
      <c r="I327" s="48">
        <f t="shared" si="4"/>
        <v>0</v>
      </c>
    </row>
    <row r="328" spans="1:9" ht="31.5">
      <c r="A328" s="36" t="s">
        <v>250</v>
      </c>
      <c r="B328" s="37" t="s">
        <v>216</v>
      </c>
      <c r="C328" s="37" t="s">
        <v>592</v>
      </c>
      <c r="D328" s="37" t="s">
        <v>596</v>
      </c>
      <c r="E328" s="37">
        <v>240</v>
      </c>
      <c r="F328" s="22">
        <v>0</v>
      </c>
      <c r="G328" s="22">
        <v>18361523.84</v>
      </c>
      <c r="H328" s="40">
        <v>0</v>
      </c>
      <c r="I328" s="48">
        <f t="shared" si="4"/>
        <v>0</v>
      </c>
    </row>
    <row r="329" spans="1:9" ht="15.75">
      <c r="A329" s="36" t="s">
        <v>292</v>
      </c>
      <c r="B329" s="37" t="s">
        <v>216</v>
      </c>
      <c r="C329" s="37" t="s">
        <v>592</v>
      </c>
      <c r="D329" s="37" t="s">
        <v>596</v>
      </c>
      <c r="E329" s="37" t="s">
        <v>259</v>
      </c>
      <c r="F329" s="22">
        <v>46240116.32</v>
      </c>
      <c r="G329" s="22">
        <v>95294187.16</v>
      </c>
      <c r="H329" s="40">
        <v>82838241.33</v>
      </c>
      <c r="I329" s="48">
        <f t="shared" si="4"/>
        <v>86.92895526871295</v>
      </c>
    </row>
    <row r="330" spans="1:9" ht="15.75">
      <c r="A330" s="36" t="s">
        <v>56</v>
      </c>
      <c r="B330" s="37" t="s">
        <v>216</v>
      </c>
      <c r="C330" s="37" t="s">
        <v>592</v>
      </c>
      <c r="D330" s="37" t="s">
        <v>596</v>
      </c>
      <c r="E330" s="37" t="s">
        <v>288</v>
      </c>
      <c r="F330" s="22">
        <v>46240116.32</v>
      </c>
      <c r="G330" s="22">
        <v>95294187.16</v>
      </c>
      <c r="H330" s="40">
        <v>82838241.33</v>
      </c>
      <c r="I330" s="48">
        <f t="shared" si="4"/>
        <v>86.92895526871295</v>
      </c>
    </row>
    <row r="331" spans="1:9" ht="47.25">
      <c r="A331" s="36" t="s">
        <v>711</v>
      </c>
      <c r="B331" s="37" t="s">
        <v>216</v>
      </c>
      <c r="C331" s="37" t="s">
        <v>592</v>
      </c>
      <c r="D331" s="37" t="s">
        <v>597</v>
      </c>
      <c r="E331" s="37"/>
      <c r="F331" s="22">
        <v>40668904.49</v>
      </c>
      <c r="G331" s="22">
        <v>40668904.49</v>
      </c>
      <c r="H331" s="40">
        <v>21634690.8</v>
      </c>
      <c r="I331" s="48">
        <f t="shared" si="4"/>
        <v>53.19713198893694</v>
      </c>
    </row>
    <row r="332" spans="1:9" ht="15.75">
      <c r="A332" s="36" t="s">
        <v>292</v>
      </c>
      <c r="B332" s="37" t="s">
        <v>216</v>
      </c>
      <c r="C332" s="37" t="s">
        <v>592</v>
      </c>
      <c r="D332" s="37" t="s">
        <v>597</v>
      </c>
      <c r="E332" s="37" t="s">
        <v>259</v>
      </c>
      <c r="F332" s="22">
        <v>40668904.49</v>
      </c>
      <c r="G332" s="22">
        <v>40668904.49</v>
      </c>
      <c r="H332" s="40">
        <v>21634690.8</v>
      </c>
      <c r="I332" s="48">
        <f t="shared" si="4"/>
        <v>53.19713198893694</v>
      </c>
    </row>
    <row r="333" spans="1:9" ht="15.75">
      <c r="A333" s="36" t="s">
        <v>56</v>
      </c>
      <c r="B333" s="37" t="s">
        <v>216</v>
      </c>
      <c r="C333" s="37" t="s">
        <v>592</v>
      </c>
      <c r="D333" s="37" t="s">
        <v>597</v>
      </c>
      <c r="E333" s="37" t="s">
        <v>288</v>
      </c>
      <c r="F333" s="22">
        <v>40668904.49</v>
      </c>
      <c r="G333" s="22">
        <v>40668904.49</v>
      </c>
      <c r="H333" s="40">
        <v>21634690.8</v>
      </c>
      <c r="I333" s="48">
        <f t="shared" si="4"/>
        <v>53.19713198893694</v>
      </c>
    </row>
    <row r="334" spans="1:9" ht="31.5">
      <c r="A334" s="36" t="s">
        <v>226</v>
      </c>
      <c r="B334" s="37" t="s">
        <v>216</v>
      </c>
      <c r="C334" s="37" t="s">
        <v>592</v>
      </c>
      <c r="D334" s="37" t="s">
        <v>600</v>
      </c>
      <c r="E334" s="37"/>
      <c r="F334" s="22"/>
      <c r="G334" s="22">
        <v>205000</v>
      </c>
      <c r="H334" s="40">
        <v>190000</v>
      </c>
      <c r="I334" s="48">
        <f t="shared" si="4"/>
        <v>92.6829268292683</v>
      </c>
    </row>
    <row r="335" spans="1:9" ht="15.75">
      <c r="A335" s="36" t="s">
        <v>277</v>
      </c>
      <c r="B335" s="37" t="s">
        <v>216</v>
      </c>
      <c r="C335" s="37" t="s">
        <v>592</v>
      </c>
      <c r="D335" s="37" t="s">
        <v>600</v>
      </c>
      <c r="E335" s="37">
        <v>800</v>
      </c>
      <c r="F335" s="22">
        <v>0</v>
      </c>
      <c r="G335" s="22">
        <v>205000</v>
      </c>
      <c r="H335" s="40">
        <v>190000</v>
      </c>
      <c r="I335" s="48">
        <f t="shared" si="4"/>
        <v>92.6829268292683</v>
      </c>
    </row>
    <row r="336" spans="1:9" ht="15.75">
      <c r="A336" s="36" t="s">
        <v>225</v>
      </c>
      <c r="B336" s="37" t="s">
        <v>216</v>
      </c>
      <c r="C336" s="37" t="s">
        <v>592</v>
      </c>
      <c r="D336" s="37" t="s">
        <v>600</v>
      </c>
      <c r="E336" s="37">
        <v>830</v>
      </c>
      <c r="F336" s="22">
        <v>0</v>
      </c>
      <c r="G336" s="22">
        <v>205000</v>
      </c>
      <c r="H336" s="40">
        <v>190000</v>
      </c>
      <c r="I336" s="48">
        <f t="shared" si="4"/>
        <v>92.6829268292683</v>
      </c>
    </row>
    <row r="337" spans="1:9" ht="15.75">
      <c r="A337" s="36" t="s">
        <v>657</v>
      </c>
      <c r="B337" s="37" t="s">
        <v>216</v>
      </c>
      <c r="C337" s="37" t="s">
        <v>519</v>
      </c>
      <c r="D337" s="37"/>
      <c r="E337" s="37"/>
      <c r="F337" s="22">
        <v>933852</v>
      </c>
      <c r="G337" s="22">
        <v>1453331.3</v>
      </c>
      <c r="H337" s="40">
        <v>1029862.24</v>
      </c>
      <c r="I337" s="48">
        <f t="shared" si="4"/>
        <v>70.8621798759856</v>
      </c>
    </row>
    <row r="338" spans="1:9" ht="63">
      <c r="A338" s="36" t="s">
        <v>712</v>
      </c>
      <c r="B338" s="37" t="s">
        <v>216</v>
      </c>
      <c r="C338" s="37" t="s">
        <v>519</v>
      </c>
      <c r="D338" s="37" t="s">
        <v>598</v>
      </c>
      <c r="E338" s="37"/>
      <c r="F338" s="22">
        <v>433852</v>
      </c>
      <c r="G338" s="22">
        <v>433852</v>
      </c>
      <c r="H338" s="40">
        <v>258716.94</v>
      </c>
      <c r="I338" s="48">
        <f t="shared" si="4"/>
        <v>59.632533675078136</v>
      </c>
    </row>
    <row r="339" spans="1:9" ht="63">
      <c r="A339" s="36" t="s">
        <v>242</v>
      </c>
      <c r="B339" s="37" t="s">
        <v>216</v>
      </c>
      <c r="C339" s="37" t="s">
        <v>519</v>
      </c>
      <c r="D339" s="37" t="s">
        <v>598</v>
      </c>
      <c r="E339" s="37" t="s">
        <v>241</v>
      </c>
      <c r="F339" s="22">
        <v>433852</v>
      </c>
      <c r="G339" s="22">
        <v>433852</v>
      </c>
      <c r="H339" s="40">
        <v>258716.94</v>
      </c>
      <c r="I339" s="48">
        <f t="shared" si="4"/>
        <v>59.632533675078136</v>
      </c>
    </row>
    <row r="340" spans="1:9" ht="31.5">
      <c r="A340" s="36" t="s">
        <v>252</v>
      </c>
      <c r="B340" s="37" t="s">
        <v>216</v>
      </c>
      <c r="C340" s="37" t="s">
        <v>519</v>
      </c>
      <c r="D340" s="37" t="s">
        <v>598</v>
      </c>
      <c r="E340" s="37" t="s">
        <v>240</v>
      </c>
      <c r="F340" s="22">
        <v>433852</v>
      </c>
      <c r="G340" s="22">
        <v>433852</v>
      </c>
      <c r="H340" s="40">
        <v>258716.94</v>
      </c>
      <c r="I340" s="48">
        <f t="shared" si="4"/>
        <v>59.632533675078136</v>
      </c>
    </row>
    <row r="341" spans="1:9" ht="15.75">
      <c r="A341" s="36" t="s">
        <v>229</v>
      </c>
      <c r="B341" s="37" t="s">
        <v>216</v>
      </c>
      <c r="C341" s="37" t="s">
        <v>519</v>
      </c>
      <c r="D341" s="37" t="s">
        <v>599</v>
      </c>
      <c r="E341" s="37"/>
      <c r="F341" s="22">
        <v>500000</v>
      </c>
      <c r="G341" s="22">
        <v>470000</v>
      </c>
      <c r="H341" s="40">
        <v>248666</v>
      </c>
      <c r="I341" s="48">
        <f t="shared" si="4"/>
        <v>52.90765957446808</v>
      </c>
    </row>
    <row r="342" spans="1:9" ht="31.5">
      <c r="A342" s="36" t="s">
        <v>251</v>
      </c>
      <c r="B342" s="37" t="s">
        <v>216</v>
      </c>
      <c r="C342" s="37" t="s">
        <v>519</v>
      </c>
      <c r="D342" s="37" t="s">
        <v>599</v>
      </c>
      <c r="E342" s="37" t="s">
        <v>219</v>
      </c>
      <c r="F342" s="22">
        <v>500000</v>
      </c>
      <c r="G342" s="22">
        <v>470000</v>
      </c>
      <c r="H342" s="40">
        <v>248666</v>
      </c>
      <c r="I342" s="48">
        <f t="shared" si="4"/>
        <v>52.90765957446808</v>
      </c>
    </row>
    <row r="343" spans="1:9" ht="31.5">
      <c r="A343" s="36" t="s">
        <v>250</v>
      </c>
      <c r="B343" s="37" t="s">
        <v>216</v>
      </c>
      <c r="C343" s="37" t="s">
        <v>519</v>
      </c>
      <c r="D343" s="37" t="s">
        <v>599</v>
      </c>
      <c r="E343" s="37" t="s">
        <v>215</v>
      </c>
      <c r="F343" s="22">
        <v>500000</v>
      </c>
      <c r="G343" s="22">
        <v>470000</v>
      </c>
      <c r="H343" s="40">
        <v>248666</v>
      </c>
      <c r="I343" s="48">
        <f t="shared" si="4"/>
        <v>52.90765957446808</v>
      </c>
    </row>
    <row r="344" spans="1:9" ht="31.5">
      <c r="A344" s="36" t="s">
        <v>226</v>
      </c>
      <c r="B344" s="37" t="s">
        <v>216</v>
      </c>
      <c r="C344" s="37" t="s">
        <v>519</v>
      </c>
      <c r="D344" s="37" t="s">
        <v>600</v>
      </c>
      <c r="E344" s="37"/>
      <c r="F344" s="22">
        <v>0</v>
      </c>
      <c r="G344" s="22">
        <v>549479.3</v>
      </c>
      <c r="H344" s="40">
        <v>522479.3</v>
      </c>
      <c r="I344" s="48">
        <f t="shared" si="4"/>
        <v>95.08625711651011</v>
      </c>
    </row>
    <row r="345" spans="1:9" ht="15.75">
      <c r="A345" s="36" t="s">
        <v>277</v>
      </c>
      <c r="B345" s="37" t="s">
        <v>216</v>
      </c>
      <c r="C345" s="37" t="s">
        <v>519</v>
      </c>
      <c r="D345" s="37" t="s">
        <v>600</v>
      </c>
      <c r="E345" s="37" t="s">
        <v>222</v>
      </c>
      <c r="F345" s="22">
        <v>0</v>
      </c>
      <c r="G345" s="22">
        <v>549479.3</v>
      </c>
      <c r="H345" s="40">
        <v>522479.3</v>
      </c>
      <c r="I345" s="48">
        <f t="shared" si="4"/>
        <v>95.08625711651011</v>
      </c>
    </row>
    <row r="346" spans="1:9" ht="15.75">
      <c r="A346" s="36" t="s">
        <v>225</v>
      </c>
      <c r="B346" s="37" t="s">
        <v>216</v>
      </c>
      <c r="C346" s="37" t="s">
        <v>519</v>
      </c>
      <c r="D346" s="37" t="s">
        <v>600</v>
      </c>
      <c r="E346" s="37" t="s">
        <v>223</v>
      </c>
      <c r="F346" s="22">
        <v>0</v>
      </c>
      <c r="G346" s="22">
        <v>549479.3</v>
      </c>
      <c r="H346" s="40">
        <v>522479.3</v>
      </c>
      <c r="I346" s="48">
        <f t="shared" si="4"/>
        <v>95.08625711651011</v>
      </c>
    </row>
    <row r="347" spans="1:9" ht="15.75">
      <c r="A347" s="36" t="s">
        <v>273</v>
      </c>
      <c r="B347" s="37" t="s">
        <v>216</v>
      </c>
      <c r="C347" s="37" t="s">
        <v>557</v>
      </c>
      <c r="D347" s="37"/>
      <c r="E347" s="37"/>
      <c r="F347" s="22">
        <v>30049622.2</v>
      </c>
      <c r="G347" s="22">
        <v>91607539.83</v>
      </c>
      <c r="H347" s="40">
        <v>20924094.1</v>
      </c>
      <c r="I347" s="48">
        <f t="shared" si="4"/>
        <v>22.841017386592558</v>
      </c>
    </row>
    <row r="348" spans="1:9" ht="15.75">
      <c r="A348" s="36" t="s">
        <v>662</v>
      </c>
      <c r="B348" s="37" t="s">
        <v>216</v>
      </c>
      <c r="C348" s="37" t="s">
        <v>558</v>
      </c>
      <c r="D348" s="37"/>
      <c r="E348" s="37"/>
      <c r="F348" s="22">
        <v>4043736</v>
      </c>
      <c r="G348" s="22">
        <v>3813181.3</v>
      </c>
      <c r="H348" s="40">
        <v>2057113.26</v>
      </c>
      <c r="I348" s="48">
        <f t="shared" si="4"/>
        <v>53.94742862082116</v>
      </c>
    </row>
    <row r="349" spans="1:9" ht="63">
      <c r="A349" s="36" t="s">
        <v>443</v>
      </c>
      <c r="B349" s="37" t="s">
        <v>216</v>
      </c>
      <c r="C349" s="37" t="s">
        <v>558</v>
      </c>
      <c r="D349" s="37" t="s">
        <v>601</v>
      </c>
      <c r="E349" s="37"/>
      <c r="F349" s="22">
        <v>4043736</v>
      </c>
      <c r="G349" s="22">
        <v>3813181.3</v>
      </c>
      <c r="H349" s="40">
        <v>2057113.26</v>
      </c>
      <c r="I349" s="48">
        <f t="shared" si="4"/>
        <v>53.94742862082116</v>
      </c>
    </row>
    <row r="350" spans="1:9" ht="15.75">
      <c r="A350" s="36" t="s">
        <v>292</v>
      </c>
      <c r="B350" s="37" t="s">
        <v>216</v>
      </c>
      <c r="C350" s="37" t="s">
        <v>558</v>
      </c>
      <c r="D350" s="37" t="s">
        <v>601</v>
      </c>
      <c r="E350" s="37" t="s">
        <v>259</v>
      </c>
      <c r="F350" s="22">
        <v>4043736</v>
      </c>
      <c r="G350" s="22">
        <v>3813181.3</v>
      </c>
      <c r="H350" s="40">
        <v>2057113.26</v>
      </c>
      <c r="I350" s="48">
        <f t="shared" si="4"/>
        <v>53.94742862082116</v>
      </c>
    </row>
    <row r="351" spans="1:9" ht="15.75">
      <c r="A351" s="36" t="s">
        <v>56</v>
      </c>
      <c r="B351" s="37" t="s">
        <v>216</v>
      </c>
      <c r="C351" s="37" t="s">
        <v>558</v>
      </c>
      <c r="D351" s="37" t="s">
        <v>601</v>
      </c>
      <c r="E351" s="37" t="s">
        <v>288</v>
      </c>
      <c r="F351" s="22">
        <v>4043736</v>
      </c>
      <c r="G351" s="22">
        <v>3813181.3</v>
      </c>
      <c r="H351" s="40">
        <v>2057113.26</v>
      </c>
      <c r="I351" s="48">
        <f t="shared" si="4"/>
        <v>53.94742862082116</v>
      </c>
    </row>
    <row r="352" spans="1:9" ht="15.75">
      <c r="A352" s="36" t="s">
        <v>663</v>
      </c>
      <c r="B352" s="37" t="s">
        <v>216</v>
      </c>
      <c r="C352" s="37" t="s">
        <v>602</v>
      </c>
      <c r="D352" s="37"/>
      <c r="E352" s="37"/>
      <c r="F352" s="22">
        <v>25505886.2</v>
      </c>
      <c r="G352" s="22">
        <v>30689717.53</v>
      </c>
      <c r="H352" s="40">
        <v>13794301.84</v>
      </c>
      <c r="I352" s="48">
        <f t="shared" si="4"/>
        <v>44.94763376859272</v>
      </c>
    </row>
    <row r="353" spans="1:9" ht="47.25">
      <c r="A353" s="36" t="s">
        <v>487</v>
      </c>
      <c r="B353" s="37" t="s">
        <v>216</v>
      </c>
      <c r="C353" s="37" t="s">
        <v>602</v>
      </c>
      <c r="D353" s="37" t="s">
        <v>575</v>
      </c>
      <c r="E353" s="37"/>
      <c r="F353" s="22">
        <v>670950</v>
      </c>
      <c r="G353" s="22">
        <v>779145.7</v>
      </c>
      <c r="H353" s="40">
        <v>432985.42</v>
      </c>
      <c r="I353" s="48">
        <f t="shared" si="4"/>
        <v>55.57181667048923</v>
      </c>
    </row>
    <row r="354" spans="1:9" ht="31.5">
      <c r="A354" s="36" t="s">
        <v>251</v>
      </c>
      <c r="B354" s="37" t="s">
        <v>216</v>
      </c>
      <c r="C354" s="37" t="s">
        <v>602</v>
      </c>
      <c r="D354" s="37" t="s">
        <v>575</v>
      </c>
      <c r="E354" s="37" t="s">
        <v>219</v>
      </c>
      <c r="F354" s="22">
        <v>670950</v>
      </c>
      <c r="G354" s="22">
        <v>779145.7</v>
      </c>
      <c r="H354" s="40">
        <v>432985.42</v>
      </c>
      <c r="I354" s="48">
        <f t="shared" si="4"/>
        <v>55.57181667048923</v>
      </c>
    </row>
    <row r="355" spans="1:9" ht="31.5">
      <c r="A355" s="36" t="s">
        <v>250</v>
      </c>
      <c r="B355" s="37" t="s">
        <v>216</v>
      </c>
      <c r="C355" s="37" t="s">
        <v>602</v>
      </c>
      <c r="D355" s="37" t="s">
        <v>575</v>
      </c>
      <c r="E355" s="37" t="s">
        <v>215</v>
      </c>
      <c r="F355" s="22">
        <v>670950</v>
      </c>
      <c r="G355" s="22">
        <v>779145.7</v>
      </c>
      <c r="H355" s="40">
        <v>432985.42</v>
      </c>
      <c r="I355" s="48">
        <f t="shared" si="4"/>
        <v>55.57181667048923</v>
      </c>
    </row>
    <row r="356" spans="1:9" ht="47.25">
      <c r="A356" s="36" t="s">
        <v>445</v>
      </c>
      <c r="B356" s="37" t="s">
        <v>216</v>
      </c>
      <c r="C356" s="37" t="s">
        <v>602</v>
      </c>
      <c r="D356" s="37" t="s">
        <v>603</v>
      </c>
      <c r="E356" s="37"/>
      <c r="F356" s="22">
        <v>3427111.2</v>
      </c>
      <c r="G356" s="22">
        <v>7818659.06</v>
      </c>
      <c r="H356" s="40">
        <v>5256407.05</v>
      </c>
      <c r="I356" s="48">
        <f t="shared" si="4"/>
        <v>67.22900959950542</v>
      </c>
    </row>
    <row r="357" spans="1:9" ht="15.75">
      <c r="A357" s="36" t="s">
        <v>292</v>
      </c>
      <c r="B357" s="37" t="s">
        <v>216</v>
      </c>
      <c r="C357" s="37" t="s">
        <v>602</v>
      </c>
      <c r="D357" s="37" t="s">
        <v>603</v>
      </c>
      <c r="E357" s="37" t="s">
        <v>259</v>
      </c>
      <c r="F357" s="22">
        <v>3427111.2</v>
      </c>
      <c r="G357" s="22">
        <v>7818659.06</v>
      </c>
      <c r="H357" s="40">
        <v>5256407.05</v>
      </c>
      <c r="I357" s="48">
        <f t="shared" si="4"/>
        <v>67.22900959950542</v>
      </c>
    </row>
    <row r="358" spans="1:9" ht="15.75">
      <c r="A358" s="36" t="s">
        <v>56</v>
      </c>
      <c r="B358" s="37" t="s">
        <v>216</v>
      </c>
      <c r="C358" s="37" t="s">
        <v>602</v>
      </c>
      <c r="D358" s="37" t="s">
        <v>603</v>
      </c>
      <c r="E358" s="37" t="s">
        <v>288</v>
      </c>
      <c r="F358" s="22">
        <v>3427111.2</v>
      </c>
      <c r="G358" s="22">
        <v>7818659.06</v>
      </c>
      <c r="H358" s="40">
        <v>5256407.05</v>
      </c>
      <c r="I358" s="48">
        <f t="shared" si="4"/>
        <v>67.22900959950542</v>
      </c>
    </row>
    <row r="359" spans="1:9" ht="15.75">
      <c r="A359" s="36" t="s">
        <v>441</v>
      </c>
      <c r="B359" s="37" t="s">
        <v>216</v>
      </c>
      <c r="C359" s="37" t="s">
        <v>602</v>
      </c>
      <c r="D359" s="37" t="s">
        <v>695</v>
      </c>
      <c r="E359" s="37"/>
      <c r="F359" s="22">
        <v>537635</v>
      </c>
      <c r="G359" s="22">
        <v>537635</v>
      </c>
      <c r="H359" s="40">
        <v>405897</v>
      </c>
      <c r="I359" s="48">
        <f aca="true" t="shared" si="5" ref="I359:I364">H359/G359*100</f>
        <v>75.49675895356515</v>
      </c>
    </row>
    <row r="360" spans="1:9" ht="31.5">
      <c r="A360" s="36" t="s">
        <v>251</v>
      </c>
      <c r="B360" s="37" t="s">
        <v>216</v>
      </c>
      <c r="C360" s="37" t="s">
        <v>602</v>
      </c>
      <c r="D360" s="37" t="s">
        <v>695</v>
      </c>
      <c r="E360" s="37" t="s">
        <v>219</v>
      </c>
      <c r="F360" s="22">
        <v>537635</v>
      </c>
      <c r="G360" s="22">
        <v>537635</v>
      </c>
      <c r="H360" s="40">
        <v>405897</v>
      </c>
      <c r="I360" s="48">
        <f t="shared" si="5"/>
        <v>75.49675895356515</v>
      </c>
    </row>
    <row r="361" spans="1:9" ht="31.5">
      <c r="A361" s="36" t="s">
        <v>250</v>
      </c>
      <c r="B361" s="37" t="s">
        <v>216</v>
      </c>
      <c r="C361" s="37" t="s">
        <v>602</v>
      </c>
      <c r="D361" s="37" t="s">
        <v>695</v>
      </c>
      <c r="E361" s="37" t="s">
        <v>215</v>
      </c>
      <c r="F361" s="22">
        <v>537635</v>
      </c>
      <c r="G361" s="22">
        <v>537635</v>
      </c>
      <c r="H361" s="40">
        <v>405897</v>
      </c>
      <c r="I361" s="48">
        <f t="shared" si="5"/>
        <v>75.49675895356515</v>
      </c>
    </row>
    <row r="362" spans="1:9" ht="47.25">
      <c r="A362" s="36" t="s">
        <v>713</v>
      </c>
      <c r="B362" s="37" t="s">
        <v>216</v>
      </c>
      <c r="C362" s="37" t="s">
        <v>602</v>
      </c>
      <c r="D362" s="37" t="s">
        <v>604</v>
      </c>
      <c r="E362" s="37"/>
      <c r="F362" s="22">
        <v>2921500</v>
      </c>
      <c r="G362" s="22">
        <v>3739061.37</v>
      </c>
      <c r="H362" s="40">
        <v>909328.56</v>
      </c>
      <c r="I362" s="48">
        <f t="shared" si="5"/>
        <v>24.319701390726305</v>
      </c>
    </row>
    <row r="363" spans="1:9" ht="31.5">
      <c r="A363" s="36" t="s">
        <v>381</v>
      </c>
      <c r="B363" s="37" t="s">
        <v>216</v>
      </c>
      <c r="C363" s="37" t="s">
        <v>602</v>
      </c>
      <c r="D363" s="37" t="s">
        <v>604</v>
      </c>
      <c r="E363" s="37" t="s">
        <v>299</v>
      </c>
      <c r="F363" s="22">
        <v>2921500</v>
      </c>
      <c r="G363" s="22">
        <v>3739061.37</v>
      </c>
      <c r="H363" s="40">
        <v>909328.56</v>
      </c>
      <c r="I363" s="48">
        <f t="shared" si="5"/>
        <v>24.319701390726305</v>
      </c>
    </row>
    <row r="364" spans="1:9" ht="15.75">
      <c r="A364" s="36" t="s">
        <v>380</v>
      </c>
      <c r="B364" s="37" t="s">
        <v>216</v>
      </c>
      <c r="C364" s="37" t="s">
        <v>602</v>
      </c>
      <c r="D364" s="37" t="s">
        <v>604</v>
      </c>
      <c r="E364" s="37" t="s">
        <v>298</v>
      </c>
      <c r="F364" s="22">
        <v>2921500</v>
      </c>
      <c r="G364" s="22">
        <v>3739061.37</v>
      </c>
      <c r="H364" s="40">
        <v>909328.56</v>
      </c>
      <c r="I364" s="48">
        <f t="shared" si="5"/>
        <v>24.319701390726305</v>
      </c>
    </row>
    <row r="365" spans="1:9" ht="63">
      <c r="A365" s="36" t="s">
        <v>1024</v>
      </c>
      <c r="B365" s="37" t="s">
        <v>216</v>
      </c>
      <c r="C365" s="37" t="s">
        <v>602</v>
      </c>
      <c r="D365" s="37" t="s">
        <v>1027</v>
      </c>
      <c r="E365" s="37"/>
      <c r="F365" s="22">
        <v>0</v>
      </c>
      <c r="G365" s="22">
        <v>6887440</v>
      </c>
      <c r="H365" s="40">
        <v>0</v>
      </c>
      <c r="I365" s="48">
        <f aca="true" t="shared" si="6" ref="I365:I376">H365/G365*100</f>
        <v>0</v>
      </c>
    </row>
    <row r="366" spans="1:9" ht="31.5">
      <c r="A366" s="36" t="s">
        <v>381</v>
      </c>
      <c r="B366" s="37" t="s">
        <v>216</v>
      </c>
      <c r="C366" s="37" t="s">
        <v>602</v>
      </c>
      <c r="D366" s="37" t="s">
        <v>1027</v>
      </c>
      <c r="E366" s="37">
        <v>400</v>
      </c>
      <c r="F366" s="22">
        <v>0</v>
      </c>
      <c r="G366" s="22">
        <v>6887440</v>
      </c>
      <c r="H366" s="40">
        <v>0</v>
      </c>
      <c r="I366" s="48">
        <f t="shared" si="6"/>
        <v>0</v>
      </c>
    </row>
    <row r="367" spans="1:9" ht="15.75">
      <c r="A367" s="36" t="s">
        <v>380</v>
      </c>
      <c r="B367" s="37" t="s">
        <v>216</v>
      </c>
      <c r="C367" s="37" t="s">
        <v>602</v>
      </c>
      <c r="D367" s="37" t="s">
        <v>1027</v>
      </c>
      <c r="E367" s="37">
        <v>410</v>
      </c>
      <c r="F367" s="22">
        <v>0</v>
      </c>
      <c r="G367" s="22">
        <v>6887440</v>
      </c>
      <c r="H367" s="40">
        <v>0</v>
      </c>
      <c r="I367" s="48">
        <f t="shared" si="6"/>
        <v>0</v>
      </c>
    </row>
    <row r="368" spans="1:9" ht="31.5">
      <c r="A368" s="36" t="s">
        <v>308</v>
      </c>
      <c r="B368" s="37" t="s">
        <v>216</v>
      </c>
      <c r="C368" s="37" t="s">
        <v>602</v>
      </c>
      <c r="D368" s="37" t="s">
        <v>605</v>
      </c>
      <c r="E368" s="37"/>
      <c r="F368" s="22">
        <v>975000</v>
      </c>
      <c r="G368" s="22">
        <v>377246.4</v>
      </c>
      <c r="H368" s="40">
        <v>191618.8</v>
      </c>
      <c r="I368" s="48">
        <f t="shared" si="6"/>
        <v>50.794069870514335</v>
      </c>
    </row>
    <row r="369" spans="1:9" ht="31.5">
      <c r="A369" s="36" t="s">
        <v>381</v>
      </c>
      <c r="B369" s="37" t="s">
        <v>216</v>
      </c>
      <c r="C369" s="37" t="s">
        <v>602</v>
      </c>
      <c r="D369" s="37" t="s">
        <v>605</v>
      </c>
      <c r="E369" s="37" t="s">
        <v>299</v>
      </c>
      <c r="F369" s="22">
        <v>975000</v>
      </c>
      <c r="G369" s="22">
        <v>377246.4</v>
      </c>
      <c r="H369" s="40">
        <v>191618.8</v>
      </c>
      <c r="I369" s="48">
        <f t="shared" si="6"/>
        <v>50.794069870514335</v>
      </c>
    </row>
    <row r="370" spans="1:9" ht="15.75">
      <c r="A370" s="36" t="s">
        <v>380</v>
      </c>
      <c r="B370" s="37" t="s">
        <v>216</v>
      </c>
      <c r="C370" s="37" t="s">
        <v>602</v>
      </c>
      <c r="D370" s="37" t="s">
        <v>605</v>
      </c>
      <c r="E370" s="37" t="s">
        <v>298</v>
      </c>
      <c r="F370" s="22">
        <v>975000</v>
      </c>
      <c r="G370" s="22">
        <v>377246.4</v>
      </c>
      <c r="H370" s="40">
        <v>191618.8</v>
      </c>
      <c r="I370" s="48">
        <f t="shared" si="6"/>
        <v>50.794069870514335</v>
      </c>
    </row>
    <row r="371" spans="1:9" ht="47.25">
      <c r="A371" s="36" t="s">
        <v>840</v>
      </c>
      <c r="B371" s="37" t="s">
        <v>216</v>
      </c>
      <c r="C371" s="37" t="s">
        <v>602</v>
      </c>
      <c r="D371" s="37" t="s">
        <v>812</v>
      </c>
      <c r="E371" s="37"/>
      <c r="F371" s="22">
        <v>16973690</v>
      </c>
      <c r="G371" s="22">
        <v>10480530</v>
      </c>
      <c r="H371" s="40">
        <v>6528065.01</v>
      </c>
      <c r="I371" s="48">
        <f t="shared" si="6"/>
        <v>62.2875466221651</v>
      </c>
    </row>
    <row r="372" spans="1:9" ht="31.5">
      <c r="A372" s="36" t="s">
        <v>381</v>
      </c>
      <c r="B372" s="37" t="s">
        <v>216</v>
      </c>
      <c r="C372" s="37" t="s">
        <v>602</v>
      </c>
      <c r="D372" s="37" t="s">
        <v>812</v>
      </c>
      <c r="E372" s="37" t="s">
        <v>299</v>
      </c>
      <c r="F372" s="22">
        <v>16973690</v>
      </c>
      <c r="G372" s="22">
        <v>10480530</v>
      </c>
      <c r="H372" s="40">
        <v>6528065.01</v>
      </c>
      <c r="I372" s="48">
        <f t="shared" si="6"/>
        <v>62.2875466221651</v>
      </c>
    </row>
    <row r="373" spans="1:9" ht="15.75">
      <c r="A373" s="36" t="s">
        <v>380</v>
      </c>
      <c r="B373" s="37" t="s">
        <v>216</v>
      </c>
      <c r="C373" s="37" t="s">
        <v>602</v>
      </c>
      <c r="D373" s="37" t="s">
        <v>812</v>
      </c>
      <c r="E373" s="37" t="s">
        <v>298</v>
      </c>
      <c r="F373" s="22">
        <v>16973690</v>
      </c>
      <c r="G373" s="22">
        <v>10480530</v>
      </c>
      <c r="H373" s="40">
        <v>6528065.01</v>
      </c>
      <c r="I373" s="48">
        <f t="shared" si="6"/>
        <v>62.2875466221651</v>
      </c>
    </row>
    <row r="374" spans="1:9" ht="31.5">
      <c r="A374" s="36" t="s">
        <v>226</v>
      </c>
      <c r="B374" s="37" t="s">
        <v>216</v>
      </c>
      <c r="C374" s="37" t="s">
        <v>602</v>
      </c>
      <c r="D374" s="37" t="s">
        <v>600</v>
      </c>
      <c r="E374" s="37"/>
      <c r="F374" s="22">
        <v>0</v>
      </c>
      <c r="G374" s="22">
        <v>70000</v>
      </c>
      <c r="H374" s="40">
        <v>70000</v>
      </c>
      <c r="I374" s="48">
        <f t="shared" si="6"/>
        <v>100</v>
      </c>
    </row>
    <row r="375" spans="1:9" ht="15.75">
      <c r="A375" s="36" t="s">
        <v>277</v>
      </c>
      <c r="B375" s="37" t="s">
        <v>216</v>
      </c>
      <c r="C375" s="37" t="s">
        <v>602</v>
      </c>
      <c r="D375" s="37" t="s">
        <v>600</v>
      </c>
      <c r="E375" s="37">
        <v>800</v>
      </c>
      <c r="F375" s="22">
        <v>0</v>
      </c>
      <c r="G375" s="22">
        <v>70000</v>
      </c>
      <c r="H375" s="40">
        <v>70000</v>
      </c>
      <c r="I375" s="48">
        <f t="shared" si="6"/>
        <v>100</v>
      </c>
    </row>
    <row r="376" spans="1:9" ht="15.75">
      <c r="A376" s="36" t="s">
        <v>225</v>
      </c>
      <c r="B376" s="37" t="s">
        <v>216</v>
      </c>
      <c r="C376" s="37" t="s">
        <v>602</v>
      </c>
      <c r="D376" s="37" t="s">
        <v>600</v>
      </c>
      <c r="E376" s="37">
        <v>830</v>
      </c>
      <c r="F376" s="22">
        <v>0</v>
      </c>
      <c r="G376" s="22">
        <v>70000</v>
      </c>
      <c r="H376" s="40">
        <v>70000</v>
      </c>
      <c r="I376" s="48">
        <f t="shared" si="6"/>
        <v>100</v>
      </c>
    </row>
    <row r="377" spans="1:9" ht="15.75">
      <c r="A377" s="36" t="s">
        <v>1023</v>
      </c>
      <c r="B377" s="37" t="s">
        <v>216</v>
      </c>
      <c r="C377" s="37" t="s">
        <v>1022</v>
      </c>
      <c r="D377" s="37"/>
      <c r="E377" s="37"/>
      <c r="F377" s="22">
        <v>0</v>
      </c>
      <c r="G377" s="22">
        <v>2447720</v>
      </c>
      <c r="H377" s="40">
        <v>0</v>
      </c>
      <c r="I377" s="48">
        <f>H377/G377*100</f>
        <v>0</v>
      </c>
    </row>
    <row r="378" spans="1:9" ht="63">
      <c r="A378" s="36" t="s">
        <v>1024</v>
      </c>
      <c r="B378" s="37" t="s">
        <v>216</v>
      </c>
      <c r="C378" s="37" t="s">
        <v>1022</v>
      </c>
      <c r="D378" s="37" t="s">
        <v>1025</v>
      </c>
      <c r="E378" s="37"/>
      <c r="F378" s="22">
        <v>0</v>
      </c>
      <c r="G378" s="22">
        <v>2447720</v>
      </c>
      <c r="H378" s="40">
        <v>0</v>
      </c>
      <c r="I378" s="48">
        <f aca="true" t="shared" si="7" ref="I378:I405">H378/G378*100</f>
        <v>0</v>
      </c>
    </row>
    <row r="379" spans="1:9" ht="15.75">
      <c r="A379" s="36" t="s">
        <v>292</v>
      </c>
      <c r="B379" s="37" t="s">
        <v>216</v>
      </c>
      <c r="C379" s="37" t="s">
        <v>1022</v>
      </c>
      <c r="D379" s="37" t="s">
        <v>1025</v>
      </c>
      <c r="E379" s="37">
        <v>500</v>
      </c>
      <c r="F379" s="22">
        <v>0</v>
      </c>
      <c r="G379" s="22">
        <v>2447720</v>
      </c>
      <c r="H379" s="40">
        <v>0</v>
      </c>
      <c r="I379" s="48">
        <f t="shared" si="7"/>
        <v>0</v>
      </c>
    </row>
    <row r="380" spans="1:9" ht="15.75">
      <c r="A380" s="36" t="s">
        <v>56</v>
      </c>
      <c r="B380" s="37" t="s">
        <v>216</v>
      </c>
      <c r="C380" s="37" t="s">
        <v>1022</v>
      </c>
      <c r="D380" s="37" t="s">
        <v>1025</v>
      </c>
      <c r="E380" s="37">
        <v>540</v>
      </c>
      <c r="F380" s="22">
        <v>0</v>
      </c>
      <c r="G380" s="22">
        <v>2447720</v>
      </c>
      <c r="H380" s="40">
        <v>0</v>
      </c>
      <c r="I380" s="48">
        <f t="shared" si="7"/>
        <v>0</v>
      </c>
    </row>
    <row r="381" spans="1:9" ht="31.5">
      <c r="A381" s="36" t="s">
        <v>655</v>
      </c>
      <c r="B381" s="37" t="s">
        <v>216</v>
      </c>
      <c r="C381" s="37" t="s">
        <v>606</v>
      </c>
      <c r="D381" s="37"/>
      <c r="E381" s="37"/>
      <c r="F381" s="22">
        <v>500000</v>
      </c>
      <c r="G381" s="22">
        <v>54656921</v>
      </c>
      <c r="H381" s="40">
        <v>5072679</v>
      </c>
      <c r="I381" s="48">
        <f t="shared" si="7"/>
        <v>9.28094540854213</v>
      </c>
    </row>
    <row r="382" spans="1:9" ht="31.5">
      <c r="A382" s="36" t="s">
        <v>938</v>
      </c>
      <c r="B382" s="37" t="s">
        <v>216</v>
      </c>
      <c r="C382" s="37" t="s">
        <v>606</v>
      </c>
      <c r="D382" s="37" t="s">
        <v>1026</v>
      </c>
      <c r="E382" s="37"/>
      <c r="F382" s="22">
        <v>0</v>
      </c>
      <c r="G382" s="22">
        <v>48302672</v>
      </c>
      <c r="H382" s="40">
        <v>0</v>
      </c>
      <c r="I382" s="48">
        <f t="shared" si="7"/>
        <v>0</v>
      </c>
    </row>
    <row r="383" spans="1:9" ht="31.5">
      <c r="A383" s="36" t="s">
        <v>381</v>
      </c>
      <c r="B383" s="37" t="s">
        <v>216</v>
      </c>
      <c r="C383" s="37" t="s">
        <v>606</v>
      </c>
      <c r="D383" s="37" t="s">
        <v>1026</v>
      </c>
      <c r="E383" s="37">
        <v>400</v>
      </c>
      <c r="F383" s="22">
        <v>0</v>
      </c>
      <c r="G383" s="22">
        <v>48302672</v>
      </c>
      <c r="H383" s="40">
        <v>0</v>
      </c>
      <c r="I383" s="48">
        <f t="shared" si="7"/>
        <v>0</v>
      </c>
    </row>
    <row r="384" spans="1:9" ht="15.75">
      <c r="A384" s="36" t="s">
        <v>380</v>
      </c>
      <c r="B384" s="37" t="s">
        <v>216</v>
      </c>
      <c r="C384" s="37" t="s">
        <v>606</v>
      </c>
      <c r="D384" s="37" t="s">
        <v>1026</v>
      </c>
      <c r="E384" s="37">
        <v>410</v>
      </c>
      <c r="F384" s="22">
        <v>0</v>
      </c>
      <c r="G384" s="22">
        <v>48302672</v>
      </c>
      <c r="H384" s="40">
        <v>0</v>
      </c>
      <c r="I384" s="48">
        <f t="shared" si="7"/>
        <v>0</v>
      </c>
    </row>
    <row r="385" spans="1:9" ht="31.5">
      <c r="A385" s="36" t="s">
        <v>236</v>
      </c>
      <c r="B385" s="37" t="s">
        <v>216</v>
      </c>
      <c r="C385" s="37" t="s">
        <v>606</v>
      </c>
      <c r="D385" s="37" t="s">
        <v>607</v>
      </c>
      <c r="E385" s="37"/>
      <c r="F385" s="22">
        <v>500000</v>
      </c>
      <c r="G385" s="22">
        <v>6354249</v>
      </c>
      <c r="H385" s="40">
        <v>5072679</v>
      </c>
      <c r="I385" s="48">
        <f t="shared" si="7"/>
        <v>79.83129084176588</v>
      </c>
    </row>
    <row r="386" spans="1:9" ht="15.75">
      <c r="A386" s="36" t="s">
        <v>277</v>
      </c>
      <c r="B386" s="37" t="s">
        <v>216</v>
      </c>
      <c r="C386" s="37" t="s">
        <v>606</v>
      </c>
      <c r="D386" s="37" t="s">
        <v>607</v>
      </c>
      <c r="E386" s="37" t="s">
        <v>222</v>
      </c>
      <c r="F386" s="22">
        <v>500000</v>
      </c>
      <c r="G386" s="22">
        <v>6354249</v>
      </c>
      <c r="H386" s="40">
        <v>5072679</v>
      </c>
      <c r="I386" s="48">
        <f t="shared" si="7"/>
        <v>79.83129084176588</v>
      </c>
    </row>
    <row r="387" spans="1:9" ht="47.25">
      <c r="A387" s="36" t="s">
        <v>468</v>
      </c>
      <c r="B387" s="37" t="s">
        <v>216</v>
      </c>
      <c r="C387" s="37" t="s">
        <v>606</v>
      </c>
      <c r="D387" s="37" t="s">
        <v>607</v>
      </c>
      <c r="E387" s="37" t="s">
        <v>220</v>
      </c>
      <c r="F387" s="22">
        <v>500000</v>
      </c>
      <c r="G387" s="22">
        <v>6354249</v>
      </c>
      <c r="H387" s="40">
        <v>5072679</v>
      </c>
      <c r="I387" s="48">
        <f t="shared" si="7"/>
        <v>79.83129084176588</v>
      </c>
    </row>
    <row r="388" spans="1:9" ht="15.75">
      <c r="A388" s="36" t="s">
        <v>884</v>
      </c>
      <c r="B388" s="37" t="s">
        <v>216</v>
      </c>
      <c r="C388" s="37" t="s">
        <v>880</v>
      </c>
      <c r="D388" s="37"/>
      <c r="E388" s="37"/>
      <c r="F388" s="22">
        <v>0</v>
      </c>
      <c r="G388" s="22">
        <v>165203</v>
      </c>
      <c r="H388" s="40">
        <v>82601.44</v>
      </c>
      <c r="I388" s="48">
        <f t="shared" si="7"/>
        <v>49.99996368104696</v>
      </c>
    </row>
    <row r="389" spans="1:9" ht="15.75">
      <c r="A389" s="36" t="s">
        <v>885</v>
      </c>
      <c r="B389" s="37" t="s">
        <v>216</v>
      </c>
      <c r="C389" s="37" t="s">
        <v>881</v>
      </c>
      <c r="D389" s="37"/>
      <c r="E389" s="37"/>
      <c r="F389" s="22">
        <v>0</v>
      </c>
      <c r="G389" s="22">
        <v>165203</v>
      </c>
      <c r="H389" s="40">
        <v>82601.44</v>
      </c>
      <c r="I389" s="48">
        <f t="shared" si="7"/>
        <v>49.99996368104696</v>
      </c>
    </row>
    <row r="390" spans="1:9" ht="15.75">
      <c r="A390" s="36" t="s">
        <v>886</v>
      </c>
      <c r="B390" s="37" t="s">
        <v>216</v>
      </c>
      <c r="C390" s="37" t="s">
        <v>881</v>
      </c>
      <c r="D390" s="37" t="s">
        <v>882</v>
      </c>
      <c r="E390" s="37"/>
      <c r="F390" s="22">
        <v>0</v>
      </c>
      <c r="G390" s="22">
        <v>165203</v>
      </c>
      <c r="H390" s="40">
        <v>82601.44</v>
      </c>
      <c r="I390" s="48">
        <f t="shared" si="7"/>
        <v>49.99996368104696</v>
      </c>
    </row>
    <row r="391" spans="1:9" ht="31.5">
      <c r="A391" s="36" t="s">
        <v>251</v>
      </c>
      <c r="B391" s="37" t="s">
        <v>216</v>
      </c>
      <c r="C391" s="37" t="s">
        <v>881</v>
      </c>
      <c r="D391" s="37" t="s">
        <v>882</v>
      </c>
      <c r="E391" s="37" t="s">
        <v>219</v>
      </c>
      <c r="F391" s="22">
        <v>0</v>
      </c>
      <c r="G391" s="22">
        <v>165203</v>
      </c>
      <c r="H391" s="40">
        <v>82601.44</v>
      </c>
      <c r="I391" s="48">
        <f t="shared" si="7"/>
        <v>49.99996368104696</v>
      </c>
    </row>
    <row r="392" spans="1:9" ht="31.5">
      <c r="A392" s="36" t="s">
        <v>250</v>
      </c>
      <c r="B392" s="37" t="s">
        <v>216</v>
      </c>
      <c r="C392" s="37" t="s">
        <v>881</v>
      </c>
      <c r="D392" s="37" t="s">
        <v>882</v>
      </c>
      <c r="E392" s="37" t="s">
        <v>215</v>
      </c>
      <c r="F392" s="22">
        <v>0</v>
      </c>
      <c r="G392" s="22">
        <v>165203</v>
      </c>
      <c r="H392" s="40">
        <v>82601.44</v>
      </c>
      <c r="I392" s="48">
        <f t="shared" si="7"/>
        <v>49.99996368104696</v>
      </c>
    </row>
    <row r="393" spans="1:9" ht="15.75">
      <c r="A393" s="36" t="s">
        <v>654</v>
      </c>
      <c r="B393" s="37" t="s">
        <v>216</v>
      </c>
      <c r="C393" s="37" t="s">
        <v>521</v>
      </c>
      <c r="D393" s="37"/>
      <c r="E393" s="37"/>
      <c r="F393" s="22">
        <v>11364451.02</v>
      </c>
      <c r="G393" s="22">
        <v>12175482.28</v>
      </c>
      <c r="H393" s="40">
        <v>2750699.33</v>
      </c>
      <c r="I393" s="48">
        <f t="shared" si="7"/>
        <v>22.59211805119559</v>
      </c>
    </row>
    <row r="394" spans="1:9" ht="15.75">
      <c r="A394" s="36" t="s">
        <v>675</v>
      </c>
      <c r="B394" s="37" t="s">
        <v>216</v>
      </c>
      <c r="C394" s="37" t="s">
        <v>610</v>
      </c>
      <c r="D394" s="37"/>
      <c r="E394" s="37"/>
      <c r="F394" s="22">
        <v>11364451.02</v>
      </c>
      <c r="G394" s="22">
        <v>12175482.28</v>
      </c>
      <c r="H394" s="40">
        <v>2750699.33</v>
      </c>
      <c r="I394" s="48">
        <f t="shared" si="7"/>
        <v>22.59211805119559</v>
      </c>
    </row>
    <row r="395" spans="1:9" ht="15.75">
      <c r="A395" s="36" t="s">
        <v>389</v>
      </c>
      <c r="B395" s="37" t="s">
        <v>216</v>
      </c>
      <c r="C395" s="37" t="s">
        <v>610</v>
      </c>
      <c r="D395" s="37" t="s">
        <v>609</v>
      </c>
      <c r="E395" s="37"/>
      <c r="F395" s="22">
        <v>4833810.18</v>
      </c>
      <c r="G395" s="22">
        <v>12121189.02</v>
      </c>
      <c r="H395" s="40">
        <v>2696406.07</v>
      </c>
      <c r="I395" s="48">
        <f t="shared" si="7"/>
        <v>22.245392473881246</v>
      </c>
    </row>
    <row r="396" spans="1:9" ht="31.5">
      <c r="A396" s="36" t="s">
        <v>381</v>
      </c>
      <c r="B396" s="37" t="s">
        <v>216</v>
      </c>
      <c r="C396" s="37" t="s">
        <v>610</v>
      </c>
      <c r="D396" s="37" t="s">
        <v>609</v>
      </c>
      <c r="E396" s="37" t="s">
        <v>299</v>
      </c>
      <c r="F396" s="22">
        <v>4833810.18</v>
      </c>
      <c r="G396" s="22">
        <v>12121189.02</v>
      </c>
      <c r="H396" s="40">
        <v>2696406.07</v>
      </c>
      <c r="I396" s="48">
        <f t="shared" si="7"/>
        <v>22.245392473881246</v>
      </c>
    </row>
    <row r="397" spans="1:9" ht="15.75">
      <c r="A397" s="36" t="s">
        <v>380</v>
      </c>
      <c r="B397" s="37" t="s">
        <v>216</v>
      </c>
      <c r="C397" s="37" t="s">
        <v>610</v>
      </c>
      <c r="D397" s="37" t="s">
        <v>609</v>
      </c>
      <c r="E397" s="37" t="s">
        <v>298</v>
      </c>
      <c r="F397" s="22">
        <v>4833810.18</v>
      </c>
      <c r="G397" s="22">
        <v>12121189.02</v>
      </c>
      <c r="H397" s="40">
        <v>2696406.07</v>
      </c>
      <c r="I397" s="48">
        <f t="shared" si="7"/>
        <v>22.245392473881246</v>
      </c>
    </row>
    <row r="398" spans="1:9" ht="31.5">
      <c r="A398" s="36" t="s">
        <v>938</v>
      </c>
      <c r="B398" s="37" t="s">
        <v>216</v>
      </c>
      <c r="C398" s="37" t="s">
        <v>610</v>
      </c>
      <c r="D398" s="37" t="s">
        <v>816</v>
      </c>
      <c r="E398" s="37"/>
      <c r="F398" s="22">
        <v>6530640.84</v>
      </c>
      <c r="G398" s="22">
        <v>0</v>
      </c>
      <c r="H398" s="40">
        <v>0</v>
      </c>
      <c r="I398" s="48"/>
    </row>
    <row r="399" spans="1:9" ht="31.5">
      <c r="A399" s="36" t="s">
        <v>381</v>
      </c>
      <c r="B399" s="37" t="s">
        <v>216</v>
      </c>
      <c r="C399" s="37" t="s">
        <v>610</v>
      </c>
      <c r="D399" s="37" t="s">
        <v>816</v>
      </c>
      <c r="E399" s="37">
        <v>400</v>
      </c>
      <c r="F399" s="22">
        <v>6530640.84</v>
      </c>
      <c r="G399" s="22">
        <v>0</v>
      </c>
      <c r="H399" s="40">
        <v>0</v>
      </c>
      <c r="I399" s="48"/>
    </row>
    <row r="400" spans="1:9" ht="15.75">
      <c r="A400" s="36" t="s">
        <v>380</v>
      </c>
      <c r="B400" s="37" t="s">
        <v>216</v>
      </c>
      <c r="C400" s="37" t="s">
        <v>610</v>
      </c>
      <c r="D400" s="37" t="s">
        <v>816</v>
      </c>
      <c r="E400" s="37">
        <v>410</v>
      </c>
      <c r="F400" s="22">
        <v>6530640.84</v>
      </c>
      <c r="G400" s="22">
        <v>0</v>
      </c>
      <c r="H400" s="40">
        <v>0</v>
      </c>
      <c r="I400" s="48"/>
    </row>
    <row r="401" spans="1:9" ht="31.5">
      <c r="A401" s="36" t="s">
        <v>226</v>
      </c>
      <c r="B401" s="37" t="s">
        <v>216</v>
      </c>
      <c r="C401" s="37" t="s">
        <v>610</v>
      </c>
      <c r="D401" s="37" t="s">
        <v>600</v>
      </c>
      <c r="E401" s="37"/>
      <c r="F401" s="22">
        <v>0</v>
      </c>
      <c r="G401" s="22">
        <v>54293.26</v>
      </c>
      <c r="H401" s="40">
        <v>54293.26</v>
      </c>
      <c r="I401" s="48">
        <f t="shared" si="7"/>
        <v>100</v>
      </c>
    </row>
    <row r="402" spans="1:9" ht="31.5">
      <c r="A402" s="36" t="s">
        <v>251</v>
      </c>
      <c r="B402" s="37" t="s">
        <v>216</v>
      </c>
      <c r="C402" s="37" t="s">
        <v>610</v>
      </c>
      <c r="D402" s="37" t="s">
        <v>600</v>
      </c>
      <c r="E402" s="37">
        <v>200</v>
      </c>
      <c r="F402" s="22">
        <v>0</v>
      </c>
      <c r="G402" s="22">
        <v>52293.26</v>
      </c>
      <c r="H402" s="40">
        <v>52293.26</v>
      </c>
      <c r="I402" s="48">
        <f t="shared" si="7"/>
        <v>100</v>
      </c>
    </row>
    <row r="403" spans="1:9" ht="31.5">
      <c r="A403" s="36" t="s">
        <v>250</v>
      </c>
      <c r="B403" s="37" t="s">
        <v>216</v>
      </c>
      <c r="C403" s="37" t="s">
        <v>610</v>
      </c>
      <c r="D403" s="37" t="s">
        <v>600</v>
      </c>
      <c r="E403" s="37">
        <v>240</v>
      </c>
      <c r="F403" s="22">
        <v>0</v>
      </c>
      <c r="G403" s="22">
        <v>52293.26</v>
      </c>
      <c r="H403" s="40">
        <v>52293.26</v>
      </c>
      <c r="I403" s="48">
        <f t="shared" si="7"/>
        <v>100</v>
      </c>
    </row>
    <row r="404" spans="1:9" ht="15.75">
      <c r="A404" s="36" t="s">
        <v>277</v>
      </c>
      <c r="B404" s="37" t="s">
        <v>216</v>
      </c>
      <c r="C404" s="37" t="s">
        <v>610</v>
      </c>
      <c r="D404" s="37" t="s">
        <v>600</v>
      </c>
      <c r="E404" s="37">
        <v>800</v>
      </c>
      <c r="F404" s="22">
        <v>0</v>
      </c>
      <c r="G404" s="22">
        <v>2000</v>
      </c>
      <c r="H404" s="40">
        <v>2000</v>
      </c>
      <c r="I404" s="48">
        <f t="shared" si="7"/>
        <v>100</v>
      </c>
    </row>
    <row r="405" spans="1:9" ht="15.75">
      <c r="A405" s="36" t="s">
        <v>225</v>
      </c>
      <c r="B405" s="37" t="s">
        <v>216</v>
      </c>
      <c r="C405" s="37" t="s">
        <v>610</v>
      </c>
      <c r="D405" s="37" t="s">
        <v>600</v>
      </c>
      <c r="E405" s="37">
        <v>830</v>
      </c>
      <c r="F405" s="22">
        <v>0</v>
      </c>
      <c r="G405" s="22">
        <v>2000</v>
      </c>
      <c r="H405" s="40">
        <v>2000</v>
      </c>
      <c r="I405" s="48">
        <f t="shared" si="7"/>
        <v>100</v>
      </c>
    </row>
    <row r="406" spans="1:9" ht="15.75">
      <c r="A406" s="36" t="s">
        <v>664</v>
      </c>
      <c r="B406" s="37" t="s">
        <v>216</v>
      </c>
      <c r="C406" s="37" t="s">
        <v>611</v>
      </c>
      <c r="D406" s="37"/>
      <c r="E406" s="37"/>
      <c r="F406" s="22">
        <v>0</v>
      </c>
      <c r="G406" s="22">
        <v>252803.5</v>
      </c>
      <c r="H406" s="40">
        <v>252803.03</v>
      </c>
      <c r="I406" s="48">
        <f aca="true" t="shared" si="8" ref="I406:I461">H406/G406*100</f>
        <v>99.99981408485247</v>
      </c>
    </row>
    <row r="407" spans="1:9" ht="15.75">
      <c r="A407" s="36" t="s">
        <v>665</v>
      </c>
      <c r="B407" s="37" t="s">
        <v>216</v>
      </c>
      <c r="C407" s="37" t="s">
        <v>612</v>
      </c>
      <c r="D407" s="37"/>
      <c r="E407" s="37"/>
      <c r="F407" s="22">
        <v>0</v>
      </c>
      <c r="G407" s="22">
        <v>252803.5</v>
      </c>
      <c r="H407" s="40">
        <v>252803.03</v>
      </c>
      <c r="I407" s="48">
        <f t="shared" si="8"/>
        <v>99.99981408485247</v>
      </c>
    </row>
    <row r="408" spans="1:9" ht="31.5">
      <c r="A408" s="36" t="s">
        <v>226</v>
      </c>
      <c r="B408" s="37" t="s">
        <v>216</v>
      </c>
      <c r="C408" s="37" t="s">
        <v>612</v>
      </c>
      <c r="D408" s="37" t="s">
        <v>600</v>
      </c>
      <c r="E408" s="37"/>
      <c r="F408" s="22">
        <v>0</v>
      </c>
      <c r="G408" s="22">
        <v>252803.5</v>
      </c>
      <c r="H408" s="40">
        <v>252803.03</v>
      </c>
      <c r="I408" s="48">
        <f t="shared" si="8"/>
        <v>99.99981408485247</v>
      </c>
    </row>
    <row r="409" spans="1:9" ht="15.75">
      <c r="A409" s="36" t="s">
        <v>277</v>
      </c>
      <c r="B409" s="37" t="s">
        <v>216</v>
      </c>
      <c r="C409" s="37" t="s">
        <v>612</v>
      </c>
      <c r="D409" s="37" t="s">
        <v>600</v>
      </c>
      <c r="E409" s="37" t="s">
        <v>222</v>
      </c>
      <c r="F409" s="22">
        <v>0</v>
      </c>
      <c r="G409" s="22">
        <v>252803.5</v>
      </c>
      <c r="H409" s="40">
        <v>252803.03</v>
      </c>
      <c r="I409" s="48">
        <f t="shared" si="8"/>
        <v>99.99981408485247</v>
      </c>
    </row>
    <row r="410" spans="1:9" ht="15.75">
      <c r="A410" s="36" t="s">
        <v>225</v>
      </c>
      <c r="B410" s="37" t="s">
        <v>216</v>
      </c>
      <c r="C410" s="37" t="s">
        <v>612</v>
      </c>
      <c r="D410" s="37" t="s">
        <v>600</v>
      </c>
      <c r="E410" s="37" t="s">
        <v>223</v>
      </c>
      <c r="F410" s="22">
        <v>0</v>
      </c>
      <c r="G410" s="22">
        <v>252803.5</v>
      </c>
      <c r="H410" s="40">
        <v>252803.03</v>
      </c>
      <c r="I410" s="48">
        <f t="shared" si="8"/>
        <v>99.99981408485247</v>
      </c>
    </row>
    <row r="411" spans="1:9" ht="15.75" customHeight="1">
      <c r="A411" s="36" t="s">
        <v>666</v>
      </c>
      <c r="B411" s="37" t="s">
        <v>216</v>
      </c>
      <c r="C411" s="37" t="s">
        <v>542</v>
      </c>
      <c r="D411" s="37"/>
      <c r="E411" s="37"/>
      <c r="F411" s="22">
        <v>48926149.28</v>
      </c>
      <c r="G411" s="22">
        <v>50113882.76</v>
      </c>
      <c r="H411" s="40">
        <v>42303416.66</v>
      </c>
      <c r="I411" s="48">
        <f t="shared" si="8"/>
        <v>84.41456604469256</v>
      </c>
    </row>
    <row r="412" spans="1:9" ht="15.75">
      <c r="A412" s="36" t="s">
        <v>689</v>
      </c>
      <c r="B412" s="37" t="s">
        <v>216</v>
      </c>
      <c r="C412" s="37" t="s">
        <v>613</v>
      </c>
      <c r="D412" s="37"/>
      <c r="E412" s="37"/>
      <c r="F412" s="22">
        <v>8214288</v>
      </c>
      <c r="G412" s="22">
        <v>8214288</v>
      </c>
      <c r="H412" s="40">
        <v>6055729</v>
      </c>
      <c r="I412" s="48">
        <f t="shared" si="8"/>
        <v>73.72189774695019</v>
      </c>
    </row>
    <row r="413" spans="1:9" ht="15.75" customHeight="1">
      <c r="A413" s="36" t="s">
        <v>461</v>
      </c>
      <c r="B413" s="37" t="s">
        <v>216</v>
      </c>
      <c r="C413" s="37" t="s">
        <v>613</v>
      </c>
      <c r="D413" s="37" t="s">
        <v>614</v>
      </c>
      <c r="E413" s="37"/>
      <c r="F413" s="22">
        <v>8214288</v>
      </c>
      <c r="G413" s="22">
        <v>8214288</v>
      </c>
      <c r="H413" s="40">
        <v>6055729</v>
      </c>
      <c r="I413" s="48">
        <f t="shared" si="8"/>
        <v>73.72189774695019</v>
      </c>
    </row>
    <row r="414" spans="1:9" ht="15.75">
      <c r="A414" s="36" t="s">
        <v>344</v>
      </c>
      <c r="B414" s="37" t="s">
        <v>216</v>
      </c>
      <c r="C414" s="37" t="s">
        <v>613</v>
      </c>
      <c r="D414" s="37" t="s">
        <v>614</v>
      </c>
      <c r="E414" s="37" t="s">
        <v>233</v>
      </c>
      <c r="F414" s="22">
        <v>8214288</v>
      </c>
      <c r="G414" s="22">
        <v>8214288</v>
      </c>
      <c r="H414" s="40">
        <v>6055729</v>
      </c>
      <c r="I414" s="48">
        <f t="shared" si="8"/>
        <v>73.72189774695019</v>
      </c>
    </row>
    <row r="415" spans="1:9" ht="15.75">
      <c r="A415" s="36" t="s">
        <v>393</v>
      </c>
      <c r="B415" s="37" t="s">
        <v>216</v>
      </c>
      <c r="C415" s="37" t="s">
        <v>613</v>
      </c>
      <c r="D415" s="37" t="s">
        <v>614</v>
      </c>
      <c r="E415" s="37" t="s">
        <v>391</v>
      </c>
      <c r="F415" s="22">
        <v>8214288</v>
      </c>
      <c r="G415" s="22">
        <v>8214288</v>
      </c>
      <c r="H415" s="40">
        <v>6055729</v>
      </c>
      <c r="I415" s="48">
        <f t="shared" si="8"/>
        <v>73.72189774695019</v>
      </c>
    </row>
    <row r="416" spans="1:9" ht="15.75">
      <c r="A416" s="36" t="s">
        <v>667</v>
      </c>
      <c r="B416" s="37" t="s">
        <v>216</v>
      </c>
      <c r="C416" s="37" t="s">
        <v>615</v>
      </c>
      <c r="D416" s="37"/>
      <c r="E416" s="37"/>
      <c r="F416" s="22">
        <v>102000</v>
      </c>
      <c r="G416" s="22">
        <v>132000</v>
      </c>
      <c r="H416" s="40">
        <v>68000</v>
      </c>
      <c r="I416" s="48">
        <f t="shared" si="8"/>
        <v>51.515151515151516</v>
      </c>
    </row>
    <row r="417" spans="1:9" ht="15.75" customHeight="1">
      <c r="A417" s="36" t="s">
        <v>714</v>
      </c>
      <c r="B417" s="37" t="s">
        <v>216</v>
      </c>
      <c r="C417" s="37" t="s">
        <v>615</v>
      </c>
      <c r="D417" s="37" t="s">
        <v>616</v>
      </c>
      <c r="E417" s="37"/>
      <c r="F417" s="22">
        <v>102000</v>
      </c>
      <c r="G417" s="22">
        <v>102000</v>
      </c>
      <c r="H417" s="40">
        <v>38000</v>
      </c>
      <c r="I417" s="48">
        <f t="shared" si="8"/>
        <v>37.254901960784316</v>
      </c>
    </row>
    <row r="418" spans="1:9" ht="15.75">
      <c r="A418" s="36" t="s">
        <v>344</v>
      </c>
      <c r="B418" s="37" t="s">
        <v>216</v>
      </c>
      <c r="C418" s="37" t="s">
        <v>615</v>
      </c>
      <c r="D418" s="37" t="s">
        <v>616</v>
      </c>
      <c r="E418" s="37" t="s">
        <v>233</v>
      </c>
      <c r="F418" s="22">
        <v>102000</v>
      </c>
      <c r="G418" s="22">
        <v>102000</v>
      </c>
      <c r="H418" s="40">
        <v>38000</v>
      </c>
      <c r="I418" s="48">
        <f t="shared" si="8"/>
        <v>37.254901960784316</v>
      </c>
    </row>
    <row r="419" spans="1:9" ht="15.75">
      <c r="A419" s="36" t="s">
        <v>393</v>
      </c>
      <c r="B419" s="37" t="s">
        <v>216</v>
      </c>
      <c r="C419" s="37" t="s">
        <v>615</v>
      </c>
      <c r="D419" s="37" t="s">
        <v>616</v>
      </c>
      <c r="E419" s="37" t="s">
        <v>391</v>
      </c>
      <c r="F419" s="22">
        <v>102000</v>
      </c>
      <c r="G419" s="22">
        <v>102000</v>
      </c>
      <c r="H419" s="40">
        <v>38000</v>
      </c>
      <c r="I419" s="48">
        <f t="shared" si="8"/>
        <v>37.254901960784316</v>
      </c>
    </row>
    <row r="420" spans="1:9" ht="15.75">
      <c r="A420" s="36" t="s">
        <v>234</v>
      </c>
      <c r="B420" s="37" t="s">
        <v>216</v>
      </c>
      <c r="C420" s="37" t="s">
        <v>615</v>
      </c>
      <c r="D420" s="37" t="s">
        <v>573</v>
      </c>
      <c r="E420" s="37"/>
      <c r="F420" s="22">
        <v>0</v>
      </c>
      <c r="G420" s="22">
        <v>30000</v>
      </c>
      <c r="H420" s="40">
        <v>30000</v>
      </c>
      <c r="I420" s="48">
        <f t="shared" si="8"/>
        <v>100</v>
      </c>
    </row>
    <row r="421" spans="1:9" ht="15.75">
      <c r="A421" s="36" t="s">
        <v>344</v>
      </c>
      <c r="B421" s="37" t="s">
        <v>216</v>
      </c>
      <c r="C421" s="37" t="s">
        <v>615</v>
      </c>
      <c r="D421" s="37" t="s">
        <v>573</v>
      </c>
      <c r="E421" s="37" t="s">
        <v>233</v>
      </c>
      <c r="F421" s="22">
        <v>0</v>
      </c>
      <c r="G421" s="22">
        <v>30000</v>
      </c>
      <c r="H421" s="40">
        <v>30000</v>
      </c>
      <c r="I421" s="48">
        <f t="shared" si="8"/>
        <v>100</v>
      </c>
    </row>
    <row r="422" spans="1:9" ht="31.5">
      <c r="A422" s="36" t="s">
        <v>398</v>
      </c>
      <c r="B422" s="37" t="s">
        <v>216</v>
      </c>
      <c r="C422" s="37" t="s">
        <v>615</v>
      </c>
      <c r="D422" s="37" t="s">
        <v>573</v>
      </c>
      <c r="E422" s="37" t="s">
        <v>232</v>
      </c>
      <c r="F422" s="22">
        <v>0</v>
      </c>
      <c r="G422" s="22">
        <v>30000</v>
      </c>
      <c r="H422" s="40">
        <v>30000</v>
      </c>
      <c r="I422" s="48">
        <f t="shared" si="8"/>
        <v>100</v>
      </c>
    </row>
    <row r="423" spans="1:9" ht="15.75">
      <c r="A423" s="36" t="s">
        <v>676</v>
      </c>
      <c r="B423" s="37" t="s">
        <v>216</v>
      </c>
      <c r="C423" s="37" t="s">
        <v>618</v>
      </c>
      <c r="D423" s="37"/>
      <c r="E423" s="37"/>
      <c r="F423" s="22">
        <v>36810697.28</v>
      </c>
      <c r="G423" s="22">
        <v>37968430.76</v>
      </c>
      <c r="H423" s="40">
        <v>33516024.66</v>
      </c>
      <c r="I423" s="48">
        <f t="shared" si="8"/>
        <v>88.27339974057965</v>
      </c>
    </row>
    <row r="424" spans="1:9" ht="31.5">
      <c r="A424" s="36" t="s">
        <v>465</v>
      </c>
      <c r="B424" s="37" t="s">
        <v>216</v>
      </c>
      <c r="C424" s="37" t="s">
        <v>618</v>
      </c>
      <c r="D424" s="37" t="s">
        <v>619</v>
      </c>
      <c r="E424" s="37"/>
      <c r="F424" s="22">
        <v>98000</v>
      </c>
      <c r="G424" s="22">
        <v>98000</v>
      </c>
      <c r="H424" s="40">
        <v>14000</v>
      </c>
      <c r="I424" s="48">
        <f t="shared" si="8"/>
        <v>14.285714285714285</v>
      </c>
    </row>
    <row r="425" spans="1:9" ht="31.5">
      <c r="A425" s="36" t="s">
        <v>251</v>
      </c>
      <c r="B425" s="37" t="s">
        <v>216</v>
      </c>
      <c r="C425" s="37" t="s">
        <v>618</v>
      </c>
      <c r="D425" s="37" t="s">
        <v>619</v>
      </c>
      <c r="E425" s="37" t="s">
        <v>219</v>
      </c>
      <c r="F425" s="22">
        <v>98000</v>
      </c>
      <c r="G425" s="22">
        <v>98000</v>
      </c>
      <c r="H425" s="40">
        <v>14000</v>
      </c>
      <c r="I425" s="48">
        <f t="shared" si="8"/>
        <v>14.285714285714285</v>
      </c>
    </row>
    <row r="426" spans="1:9" ht="31.5">
      <c r="A426" s="36" t="s">
        <v>250</v>
      </c>
      <c r="B426" s="37" t="s">
        <v>216</v>
      </c>
      <c r="C426" s="37" t="s">
        <v>618</v>
      </c>
      <c r="D426" s="37" t="s">
        <v>619</v>
      </c>
      <c r="E426" s="37" t="s">
        <v>215</v>
      </c>
      <c r="F426" s="22">
        <v>98000</v>
      </c>
      <c r="G426" s="22">
        <v>98000</v>
      </c>
      <c r="H426" s="40">
        <v>14000</v>
      </c>
      <c r="I426" s="48">
        <f t="shared" si="8"/>
        <v>14.285714285714285</v>
      </c>
    </row>
    <row r="427" spans="1:9" ht="63">
      <c r="A427" s="36" t="s">
        <v>715</v>
      </c>
      <c r="B427" s="37" t="s">
        <v>216</v>
      </c>
      <c r="C427" s="37" t="s">
        <v>618</v>
      </c>
      <c r="D427" s="37" t="s">
        <v>620</v>
      </c>
      <c r="E427" s="37"/>
      <c r="F427" s="22">
        <v>11590192</v>
      </c>
      <c r="G427" s="22">
        <v>11590192</v>
      </c>
      <c r="H427" s="40">
        <v>7404876</v>
      </c>
      <c r="I427" s="48">
        <f t="shared" si="8"/>
        <v>63.889157315081576</v>
      </c>
    </row>
    <row r="428" spans="1:9" ht="15.75" customHeight="1">
      <c r="A428" s="36" t="s">
        <v>344</v>
      </c>
      <c r="B428" s="37" t="s">
        <v>216</v>
      </c>
      <c r="C428" s="37" t="s">
        <v>618</v>
      </c>
      <c r="D428" s="37" t="s">
        <v>620</v>
      </c>
      <c r="E428" s="37" t="s">
        <v>233</v>
      </c>
      <c r="F428" s="22">
        <v>11590192</v>
      </c>
      <c r="G428" s="22">
        <v>11590192</v>
      </c>
      <c r="H428" s="40">
        <v>7404876</v>
      </c>
      <c r="I428" s="48">
        <f t="shared" si="8"/>
        <v>63.889157315081576</v>
      </c>
    </row>
    <row r="429" spans="1:9" ht="15.75">
      <c r="A429" s="36" t="s">
        <v>393</v>
      </c>
      <c r="B429" s="37" t="s">
        <v>216</v>
      </c>
      <c r="C429" s="37" t="s">
        <v>618</v>
      </c>
      <c r="D429" s="37" t="s">
        <v>620</v>
      </c>
      <c r="E429" s="37" t="s">
        <v>391</v>
      </c>
      <c r="F429" s="22">
        <v>8916084</v>
      </c>
      <c r="G429" s="22">
        <v>8916084</v>
      </c>
      <c r="H429" s="40">
        <v>5655687</v>
      </c>
      <c r="I429" s="48">
        <f t="shared" si="8"/>
        <v>63.43241046181261</v>
      </c>
    </row>
    <row r="430" spans="1:9" ht="31.5">
      <c r="A430" s="36" t="s">
        <v>398</v>
      </c>
      <c r="B430" s="37" t="s">
        <v>216</v>
      </c>
      <c r="C430" s="37" t="s">
        <v>618</v>
      </c>
      <c r="D430" s="37" t="s">
        <v>620</v>
      </c>
      <c r="E430" s="37" t="s">
        <v>232</v>
      </c>
      <c r="F430" s="22">
        <v>2674108</v>
      </c>
      <c r="G430" s="22">
        <v>2674108</v>
      </c>
      <c r="H430" s="40">
        <v>1749189</v>
      </c>
      <c r="I430" s="48">
        <f t="shared" si="8"/>
        <v>65.41205516007581</v>
      </c>
    </row>
    <row r="431" spans="1:9" ht="94.5">
      <c r="A431" s="36" t="s">
        <v>716</v>
      </c>
      <c r="B431" s="37" t="s">
        <v>216</v>
      </c>
      <c r="C431" s="37" t="s">
        <v>618</v>
      </c>
      <c r="D431" s="37" t="s">
        <v>621</v>
      </c>
      <c r="E431" s="37"/>
      <c r="F431" s="22">
        <v>288066.08</v>
      </c>
      <c r="G431" s="22">
        <v>216049.56</v>
      </c>
      <c r="H431" s="40">
        <v>34959.46</v>
      </c>
      <c r="I431" s="48">
        <f t="shared" si="8"/>
        <v>16.181222493579714</v>
      </c>
    </row>
    <row r="432" spans="1:9" ht="15.75">
      <c r="A432" s="36" t="s">
        <v>344</v>
      </c>
      <c r="B432" s="37" t="s">
        <v>216</v>
      </c>
      <c r="C432" s="37" t="s">
        <v>618</v>
      </c>
      <c r="D432" s="37" t="s">
        <v>621</v>
      </c>
      <c r="E432" s="37" t="s">
        <v>233</v>
      </c>
      <c r="F432" s="22">
        <v>288066.08</v>
      </c>
      <c r="G432" s="22">
        <v>216049.56</v>
      </c>
      <c r="H432" s="40">
        <v>34959.46</v>
      </c>
      <c r="I432" s="48">
        <f t="shared" si="8"/>
        <v>16.181222493579714</v>
      </c>
    </row>
    <row r="433" spans="1:9" ht="15.75">
      <c r="A433" s="36" t="s">
        <v>393</v>
      </c>
      <c r="B433" s="37" t="s">
        <v>216</v>
      </c>
      <c r="C433" s="37" t="s">
        <v>618</v>
      </c>
      <c r="D433" s="37" t="s">
        <v>621</v>
      </c>
      <c r="E433" s="37" t="s">
        <v>391</v>
      </c>
      <c r="F433" s="22">
        <v>288066.08</v>
      </c>
      <c r="G433" s="22">
        <v>216049.56</v>
      </c>
      <c r="H433" s="40">
        <v>34959.46</v>
      </c>
      <c r="I433" s="48">
        <f t="shared" si="8"/>
        <v>16.181222493579714</v>
      </c>
    </row>
    <row r="434" spans="1:9" ht="15.75">
      <c r="A434" s="36" t="s">
        <v>453</v>
      </c>
      <c r="B434" s="37" t="s">
        <v>216</v>
      </c>
      <c r="C434" s="37" t="s">
        <v>618</v>
      </c>
      <c r="D434" s="37" t="s">
        <v>617</v>
      </c>
      <c r="E434" s="37"/>
      <c r="F434" s="22">
        <v>6769711.2</v>
      </c>
      <c r="G434" s="22">
        <v>7089037.2</v>
      </c>
      <c r="H434" s="40">
        <v>7089037.2</v>
      </c>
      <c r="I434" s="48">
        <f t="shared" si="8"/>
        <v>100</v>
      </c>
    </row>
    <row r="435" spans="1:9" ht="15.75">
      <c r="A435" s="36" t="s">
        <v>344</v>
      </c>
      <c r="B435" s="37" t="s">
        <v>216</v>
      </c>
      <c r="C435" s="37" t="s">
        <v>618</v>
      </c>
      <c r="D435" s="37" t="s">
        <v>617</v>
      </c>
      <c r="E435" s="37" t="s">
        <v>233</v>
      </c>
      <c r="F435" s="22">
        <v>6769711.2</v>
      </c>
      <c r="G435" s="22">
        <v>7089037.2</v>
      </c>
      <c r="H435" s="40">
        <v>7089037.2</v>
      </c>
      <c r="I435" s="48">
        <f t="shared" si="8"/>
        <v>100</v>
      </c>
    </row>
    <row r="436" spans="1:9" ht="31.5">
      <c r="A436" s="36" t="s">
        <v>398</v>
      </c>
      <c r="B436" s="37" t="s">
        <v>216</v>
      </c>
      <c r="C436" s="37" t="s">
        <v>618</v>
      </c>
      <c r="D436" s="37" t="s">
        <v>617</v>
      </c>
      <c r="E436" s="37" t="s">
        <v>232</v>
      </c>
      <c r="F436" s="22">
        <v>6769711.2</v>
      </c>
      <c r="G436" s="22">
        <v>7089037.2</v>
      </c>
      <c r="H436" s="40">
        <v>7089037.2</v>
      </c>
      <c r="I436" s="48">
        <f t="shared" si="8"/>
        <v>100</v>
      </c>
    </row>
    <row r="437" spans="1:9" ht="63">
      <c r="A437" s="36" t="s">
        <v>717</v>
      </c>
      <c r="B437" s="37" t="s">
        <v>216</v>
      </c>
      <c r="C437" s="37" t="s">
        <v>618</v>
      </c>
      <c r="D437" s="37" t="s">
        <v>622</v>
      </c>
      <c r="E437" s="37"/>
      <c r="F437" s="22">
        <v>18064728</v>
      </c>
      <c r="G437" s="22">
        <v>18975152</v>
      </c>
      <c r="H437" s="40">
        <v>18973152</v>
      </c>
      <c r="I437" s="48">
        <f t="shared" si="8"/>
        <v>99.98945989997867</v>
      </c>
    </row>
    <row r="438" spans="1:9" ht="31.5">
      <c r="A438" s="36" t="s">
        <v>381</v>
      </c>
      <c r="B438" s="37" t="s">
        <v>216</v>
      </c>
      <c r="C438" s="37" t="s">
        <v>618</v>
      </c>
      <c r="D438" s="37" t="s">
        <v>622</v>
      </c>
      <c r="E438" s="37" t="s">
        <v>299</v>
      </c>
      <c r="F438" s="22">
        <v>18064728</v>
      </c>
      <c r="G438" s="22">
        <v>18975152</v>
      </c>
      <c r="H438" s="40">
        <v>18973152</v>
      </c>
      <c r="I438" s="48">
        <f t="shared" si="8"/>
        <v>99.98945989997867</v>
      </c>
    </row>
    <row r="439" spans="1:9" ht="15.75">
      <c r="A439" s="36" t="s">
        <v>380</v>
      </c>
      <c r="B439" s="37" t="s">
        <v>216</v>
      </c>
      <c r="C439" s="37" t="s">
        <v>618</v>
      </c>
      <c r="D439" s="37" t="s">
        <v>622</v>
      </c>
      <c r="E439" s="37" t="s">
        <v>298</v>
      </c>
      <c r="F439" s="22">
        <v>18064728</v>
      </c>
      <c r="G439" s="22">
        <v>18975152</v>
      </c>
      <c r="H439" s="40">
        <v>18973152</v>
      </c>
      <c r="I439" s="48">
        <f t="shared" si="8"/>
        <v>99.98945989997867</v>
      </c>
    </row>
    <row r="440" spans="1:9" ht="15.75">
      <c r="A440" s="36" t="s">
        <v>673</v>
      </c>
      <c r="B440" s="37" t="s">
        <v>216</v>
      </c>
      <c r="C440" s="37" t="s">
        <v>543</v>
      </c>
      <c r="D440" s="37"/>
      <c r="E440" s="37"/>
      <c r="F440" s="22">
        <v>3799164</v>
      </c>
      <c r="G440" s="22">
        <v>3799164</v>
      </c>
      <c r="H440" s="40">
        <v>2663663</v>
      </c>
      <c r="I440" s="48">
        <f>H440/G440*100</f>
        <v>70.11181933709626</v>
      </c>
    </row>
    <row r="441" spans="1:9" ht="126">
      <c r="A441" s="36" t="s">
        <v>482</v>
      </c>
      <c r="B441" s="37" t="s">
        <v>216</v>
      </c>
      <c r="C441" s="37" t="s">
        <v>543</v>
      </c>
      <c r="D441" s="37" t="s">
        <v>576</v>
      </c>
      <c r="E441" s="37"/>
      <c r="F441" s="22">
        <v>1301756</v>
      </c>
      <c r="G441" s="22">
        <v>1301756</v>
      </c>
      <c r="H441" s="40">
        <v>948291</v>
      </c>
      <c r="I441" s="48">
        <f t="shared" si="8"/>
        <v>72.84706196860242</v>
      </c>
    </row>
    <row r="442" spans="1:9" ht="63">
      <c r="A442" s="36" t="s">
        <v>242</v>
      </c>
      <c r="B442" s="37" t="s">
        <v>216</v>
      </c>
      <c r="C442" s="37" t="s">
        <v>543</v>
      </c>
      <c r="D442" s="37" t="s">
        <v>576</v>
      </c>
      <c r="E442" s="37" t="s">
        <v>241</v>
      </c>
      <c r="F442" s="22">
        <v>1301756</v>
      </c>
      <c r="G442" s="22">
        <v>1301756</v>
      </c>
      <c r="H442" s="40">
        <v>948291</v>
      </c>
      <c r="I442" s="48">
        <f t="shared" si="8"/>
        <v>72.84706196860242</v>
      </c>
    </row>
    <row r="443" spans="1:9" ht="31.5">
      <c r="A443" s="36" t="s">
        <v>252</v>
      </c>
      <c r="B443" s="37" t="s">
        <v>216</v>
      </c>
      <c r="C443" s="37" t="s">
        <v>543</v>
      </c>
      <c r="D443" s="37" t="s">
        <v>576</v>
      </c>
      <c r="E443" s="37" t="s">
        <v>240</v>
      </c>
      <c r="F443" s="22">
        <v>1301756</v>
      </c>
      <c r="G443" s="22">
        <v>1301756</v>
      </c>
      <c r="H443" s="40">
        <v>948291</v>
      </c>
      <c r="I443" s="48">
        <f t="shared" si="8"/>
        <v>72.84706196860242</v>
      </c>
    </row>
    <row r="444" spans="1:9" ht="31.5">
      <c r="A444" s="36" t="s">
        <v>480</v>
      </c>
      <c r="B444" s="37" t="s">
        <v>216</v>
      </c>
      <c r="C444" s="37" t="s">
        <v>543</v>
      </c>
      <c r="D444" s="37" t="s">
        <v>623</v>
      </c>
      <c r="E444" s="37"/>
      <c r="F444" s="22">
        <v>1735408</v>
      </c>
      <c r="G444" s="22">
        <v>1735408</v>
      </c>
      <c r="H444" s="40">
        <v>1301557</v>
      </c>
      <c r="I444" s="48">
        <f t="shared" si="8"/>
        <v>75.00005762333699</v>
      </c>
    </row>
    <row r="445" spans="1:9" ht="63">
      <c r="A445" s="36" t="s">
        <v>242</v>
      </c>
      <c r="B445" s="37" t="s">
        <v>216</v>
      </c>
      <c r="C445" s="37" t="s">
        <v>543</v>
      </c>
      <c r="D445" s="37" t="s">
        <v>623</v>
      </c>
      <c r="E445" s="37" t="s">
        <v>241</v>
      </c>
      <c r="F445" s="22">
        <v>1735408</v>
      </c>
      <c r="G445" s="22">
        <v>1735408</v>
      </c>
      <c r="H445" s="40">
        <v>1301557</v>
      </c>
      <c r="I445" s="48">
        <f t="shared" si="8"/>
        <v>75.00005762333699</v>
      </c>
    </row>
    <row r="446" spans="1:9" ht="31.5">
      <c r="A446" s="36" t="s">
        <v>252</v>
      </c>
      <c r="B446" s="37" t="s">
        <v>216</v>
      </c>
      <c r="C446" s="37" t="s">
        <v>543</v>
      </c>
      <c r="D446" s="37" t="s">
        <v>623</v>
      </c>
      <c r="E446" s="37" t="s">
        <v>240</v>
      </c>
      <c r="F446" s="22">
        <v>1735408</v>
      </c>
      <c r="G446" s="22">
        <v>1735408</v>
      </c>
      <c r="H446" s="40">
        <v>1301557</v>
      </c>
      <c r="I446" s="48">
        <f t="shared" si="8"/>
        <v>75.00005762333699</v>
      </c>
    </row>
    <row r="447" spans="1:9" ht="31.5">
      <c r="A447" s="36" t="s">
        <v>459</v>
      </c>
      <c r="B447" s="37" t="s">
        <v>216</v>
      </c>
      <c r="C447" s="37" t="s">
        <v>543</v>
      </c>
      <c r="D447" s="37" t="s">
        <v>624</v>
      </c>
      <c r="E447" s="37"/>
      <c r="F447" s="22">
        <v>85000</v>
      </c>
      <c r="G447" s="22">
        <v>85000</v>
      </c>
      <c r="H447" s="40">
        <v>25815</v>
      </c>
      <c r="I447" s="48">
        <f t="shared" si="8"/>
        <v>30.370588235294115</v>
      </c>
    </row>
    <row r="448" spans="1:9" ht="31.5">
      <c r="A448" s="36" t="s">
        <v>251</v>
      </c>
      <c r="B448" s="37" t="s">
        <v>216</v>
      </c>
      <c r="C448" s="37" t="s">
        <v>543</v>
      </c>
      <c r="D448" s="37" t="s">
        <v>624</v>
      </c>
      <c r="E448" s="37" t="s">
        <v>219</v>
      </c>
      <c r="F448" s="22">
        <v>85000</v>
      </c>
      <c r="G448" s="22">
        <v>77000</v>
      </c>
      <c r="H448" s="40">
        <v>17815</v>
      </c>
      <c r="I448" s="48">
        <f t="shared" si="8"/>
        <v>23.136363636363637</v>
      </c>
    </row>
    <row r="449" spans="1:9" ht="31.5">
      <c r="A449" s="36" t="s">
        <v>250</v>
      </c>
      <c r="B449" s="37" t="s">
        <v>216</v>
      </c>
      <c r="C449" s="37" t="s">
        <v>543</v>
      </c>
      <c r="D449" s="37" t="s">
        <v>624</v>
      </c>
      <c r="E449" s="37" t="s">
        <v>215</v>
      </c>
      <c r="F449" s="22">
        <v>85000</v>
      </c>
      <c r="G449" s="22">
        <v>77000</v>
      </c>
      <c r="H449" s="40">
        <v>17815</v>
      </c>
      <c r="I449" s="48">
        <f t="shared" si="8"/>
        <v>23.136363636363637</v>
      </c>
    </row>
    <row r="450" spans="1:9" ht="15.75">
      <c r="A450" s="36" t="s">
        <v>344</v>
      </c>
      <c r="B450" s="37" t="s">
        <v>216</v>
      </c>
      <c r="C450" s="37" t="s">
        <v>543</v>
      </c>
      <c r="D450" s="37" t="s">
        <v>624</v>
      </c>
      <c r="E450" s="37" t="s">
        <v>233</v>
      </c>
      <c r="F450" s="22">
        <v>0</v>
      </c>
      <c r="G450" s="22">
        <v>8000</v>
      </c>
      <c r="H450" s="40">
        <v>8000</v>
      </c>
      <c r="I450" s="48">
        <f t="shared" si="8"/>
        <v>100</v>
      </c>
    </row>
    <row r="451" spans="1:9" ht="15.75">
      <c r="A451" s="36" t="s">
        <v>393</v>
      </c>
      <c r="B451" s="37" t="s">
        <v>216</v>
      </c>
      <c r="C451" s="37" t="s">
        <v>543</v>
      </c>
      <c r="D451" s="37" t="s">
        <v>624</v>
      </c>
      <c r="E451" s="37" t="s">
        <v>391</v>
      </c>
      <c r="F451" s="22">
        <v>0</v>
      </c>
      <c r="G451" s="22">
        <v>8000</v>
      </c>
      <c r="H451" s="40">
        <v>8000</v>
      </c>
      <c r="I451" s="48">
        <f t="shared" si="8"/>
        <v>100</v>
      </c>
    </row>
    <row r="452" spans="1:9" ht="31.5">
      <c r="A452" s="36" t="s">
        <v>718</v>
      </c>
      <c r="B452" s="37" t="s">
        <v>216</v>
      </c>
      <c r="C452" s="37" t="s">
        <v>543</v>
      </c>
      <c r="D452" s="37" t="s">
        <v>625</v>
      </c>
      <c r="E452" s="37"/>
      <c r="F452" s="22">
        <v>150000</v>
      </c>
      <c r="G452" s="22">
        <v>150000</v>
      </c>
      <c r="H452" s="40">
        <v>0</v>
      </c>
      <c r="I452" s="48">
        <f t="shared" si="8"/>
        <v>0</v>
      </c>
    </row>
    <row r="453" spans="1:9" ht="15.75">
      <c r="A453" s="36" t="s">
        <v>344</v>
      </c>
      <c r="B453" s="37" t="s">
        <v>216</v>
      </c>
      <c r="C453" s="37" t="s">
        <v>543</v>
      </c>
      <c r="D453" s="37" t="s">
        <v>625</v>
      </c>
      <c r="E453" s="37" t="s">
        <v>233</v>
      </c>
      <c r="F453" s="22">
        <v>150000</v>
      </c>
      <c r="G453" s="22">
        <v>150000</v>
      </c>
      <c r="H453" s="40">
        <v>0</v>
      </c>
      <c r="I453" s="48">
        <f t="shared" si="8"/>
        <v>0</v>
      </c>
    </row>
    <row r="454" spans="1:9" ht="15.75">
      <c r="A454" s="36" t="s">
        <v>393</v>
      </c>
      <c r="B454" s="37" t="s">
        <v>216</v>
      </c>
      <c r="C454" s="37" t="s">
        <v>543</v>
      </c>
      <c r="D454" s="37" t="s">
        <v>625</v>
      </c>
      <c r="E454" s="37" t="s">
        <v>391</v>
      </c>
      <c r="F454" s="22">
        <v>150000</v>
      </c>
      <c r="G454" s="22">
        <v>150000</v>
      </c>
      <c r="H454" s="40">
        <v>0</v>
      </c>
      <c r="I454" s="48">
        <f t="shared" si="8"/>
        <v>0</v>
      </c>
    </row>
    <row r="455" spans="1:9" ht="31.5">
      <c r="A455" s="36" t="s">
        <v>841</v>
      </c>
      <c r="B455" s="37" t="s">
        <v>216</v>
      </c>
      <c r="C455" s="37" t="s">
        <v>543</v>
      </c>
      <c r="D455" s="37" t="s">
        <v>626</v>
      </c>
      <c r="E455" s="37"/>
      <c r="F455" s="22">
        <v>504000</v>
      </c>
      <c r="G455" s="22">
        <v>504000</v>
      </c>
      <c r="H455" s="40">
        <v>378000</v>
      </c>
      <c r="I455" s="48">
        <f t="shared" si="8"/>
        <v>75</v>
      </c>
    </row>
    <row r="456" spans="1:9" ht="15.75">
      <c r="A456" s="36" t="s">
        <v>344</v>
      </c>
      <c r="B456" s="37" t="s">
        <v>216</v>
      </c>
      <c r="C456" s="37" t="s">
        <v>543</v>
      </c>
      <c r="D456" s="37" t="s">
        <v>626</v>
      </c>
      <c r="E456" s="37" t="s">
        <v>233</v>
      </c>
      <c r="F456" s="22">
        <v>504000</v>
      </c>
      <c r="G456" s="22">
        <v>504000</v>
      </c>
      <c r="H456" s="40">
        <v>378000</v>
      </c>
      <c r="I456" s="48">
        <f t="shared" si="8"/>
        <v>75</v>
      </c>
    </row>
    <row r="457" spans="1:9" ht="15.75">
      <c r="A457" s="36" t="s">
        <v>456</v>
      </c>
      <c r="B457" s="37" t="s">
        <v>216</v>
      </c>
      <c r="C457" s="37" t="s">
        <v>543</v>
      </c>
      <c r="D457" s="37" t="s">
        <v>626</v>
      </c>
      <c r="E457" s="37" t="s">
        <v>454</v>
      </c>
      <c r="F457" s="22">
        <v>504000</v>
      </c>
      <c r="G457" s="22">
        <v>504000</v>
      </c>
      <c r="H457" s="40">
        <v>378000</v>
      </c>
      <c r="I457" s="48">
        <f t="shared" si="8"/>
        <v>75</v>
      </c>
    </row>
    <row r="458" spans="1:9" ht="31.5">
      <c r="A458" s="36" t="s">
        <v>311</v>
      </c>
      <c r="B458" s="37" t="s">
        <v>216</v>
      </c>
      <c r="C458" s="37" t="s">
        <v>543</v>
      </c>
      <c r="D458" s="37" t="s">
        <v>627</v>
      </c>
      <c r="E458" s="37"/>
      <c r="F458" s="22">
        <v>23000</v>
      </c>
      <c r="G458" s="22">
        <v>23000</v>
      </c>
      <c r="H458" s="40">
        <v>10000</v>
      </c>
      <c r="I458" s="48">
        <f t="shared" si="8"/>
        <v>43.47826086956522</v>
      </c>
    </row>
    <row r="459" spans="1:9" ht="31.5">
      <c r="A459" s="36" t="s">
        <v>251</v>
      </c>
      <c r="B459" s="37" t="s">
        <v>216</v>
      </c>
      <c r="C459" s="37" t="s">
        <v>543</v>
      </c>
      <c r="D459" s="37" t="s">
        <v>627</v>
      </c>
      <c r="E459" s="37" t="s">
        <v>219</v>
      </c>
      <c r="F459" s="22">
        <v>23000</v>
      </c>
      <c r="G459" s="22">
        <v>23000</v>
      </c>
      <c r="H459" s="40">
        <v>10000</v>
      </c>
      <c r="I459" s="48">
        <f t="shared" si="8"/>
        <v>43.47826086956522</v>
      </c>
    </row>
    <row r="460" spans="1:9" ht="31.5">
      <c r="A460" s="36" t="s">
        <v>250</v>
      </c>
      <c r="B460" s="37" t="s">
        <v>216</v>
      </c>
      <c r="C460" s="37" t="s">
        <v>543</v>
      </c>
      <c r="D460" s="37" t="s">
        <v>627</v>
      </c>
      <c r="E460" s="37" t="s">
        <v>215</v>
      </c>
      <c r="F460" s="22">
        <v>23000</v>
      </c>
      <c r="G460" s="22">
        <v>23000</v>
      </c>
      <c r="H460" s="40">
        <v>10000</v>
      </c>
      <c r="I460" s="48">
        <f>H460/G460*100</f>
        <v>43.47826086956522</v>
      </c>
    </row>
    <row r="461" spans="1:9" ht="31.5">
      <c r="A461" s="33" t="s">
        <v>384</v>
      </c>
      <c r="B461" s="34" t="s">
        <v>382</v>
      </c>
      <c r="C461" s="34"/>
      <c r="D461" s="34"/>
      <c r="E461" s="34"/>
      <c r="F461" s="35">
        <v>726510189.91</v>
      </c>
      <c r="G461" s="35">
        <v>758238809.11</v>
      </c>
      <c r="H461" s="46">
        <v>493060493.07</v>
      </c>
      <c r="I461" s="47">
        <f t="shared" si="8"/>
        <v>65.02707156980541</v>
      </c>
    </row>
    <row r="462" spans="1:9" ht="15.75">
      <c r="A462" s="36" t="s">
        <v>652</v>
      </c>
      <c r="B462" s="37" t="s">
        <v>382</v>
      </c>
      <c r="C462" s="37" t="s">
        <v>518</v>
      </c>
      <c r="D462" s="37"/>
      <c r="E462" s="37"/>
      <c r="F462" s="22">
        <v>260589</v>
      </c>
      <c r="G462" s="22">
        <v>260589</v>
      </c>
      <c r="H462" s="40">
        <v>260589</v>
      </c>
      <c r="I462" s="48">
        <f>H462/G462*100</f>
        <v>100</v>
      </c>
    </row>
    <row r="463" spans="1:9" ht="15.75">
      <c r="A463" s="36" t="s">
        <v>657</v>
      </c>
      <c r="B463" s="37" t="s">
        <v>382</v>
      </c>
      <c r="C463" s="37" t="s">
        <v>519</v>
      </c>
      <c r="D463" s="37"/>
      <c r="E463" s="37"/>
      <c r="F463" s="22">
        <v>260589</v>
      </c>
      <c r="G463" s="22">
        <v>260589</v>
      </c>
      <c r="H463" s="40">
        <v>260589</v>
      </c>
      <c r="I463" s="48">
        <f aca="true" t="shared" si="9" ref="I463:I541">H463/G463*100</f>
        <v>100</v>
      </c>
    </row>
    <row r="464" spans="1:9" ht="31.5">
      <c r="A464" s="36" t="s">
        <v>407</v>
      </c>
      <c r="B464" s="37" t="s">
        <v>382</v>
      </c>
      <c r="C464" s="37" t="s">
        <v>519</v>
      </c>
      <c r="D464" s="37" t="s">
        <v>628</v>
      </c>
      <c r="E464" s="37"/>
      <c r="F464" s="22">
        <v>260589</v>
      </c>
      <c r="G464" s="22">
        <v>260589</v>
      </c>
      <c r="H464" s="40">
        <v>260589</v>
      </c>
      <c r="I464" s="48">
        <f t="shared" si="9"/>
        <v>100</v>
      </c>
    </row>
    <row r="465" spans="1:9" ht="31.5">
      <c r="A465" s="36" t="s">
        <v>320</v>
      </c>
      <c r="B465" s="37" t="s">
        <v>382</v>
      </c>
      <c r="C465" s="37" t="s">
        <v>519</v>
      </c>
      <c r="D465" s="37" t="s">
        <v>628</v>
      </c>
      <c r="E465" s="37" t="s">
        <v>303</v>
      </c>
      <c r="F465" s="22">
        <v>260589</v>
      </c>
      <c r="G465" s="22">
        <v>260589</v>
      </c>
      <c r="H465" s="40">
        <v>260589</v>
      </c>
      <c r="I465" s="48">
        <f t="shared" si="9"/>
        <v>100</v>
      </c>
    </row>
    <row r="466" spans="1:9" ht="15.75">
      <c r="A466" s="36" t="s">
        <v>319</v>
      </c>
      <c r="B466" s="37" t="s">
        <v>382</v>
      </c>
      <c r="C466" s="37" t="s">
        <v>519</v>
      </c>
      <c r="D466" s="37" t="s">
        <v>628</v>
      </c>
      <c r="E466" s="37" t="s">
        <v>301</v>
      </c>
      <c r="F466" s="22">
        <v>260589</v>
      </c>
      <c r="G466" s="22">
        <v>260589</v>
      </c>
      <c r="H466" s="40">
        <v>260589</v>
      </c>
      <c r="I466" s="48">
        <f t="shared" si="9"/>
        <v>100</v>
      </c>
    </row>
    <row r="467" spans="1:9" ht="15.75">
      <c r="A467" s="36" t="s">
        <v>654</v>
      </c>
      <c r="B467" s="37" t="s">
        <v>382</v>
      </c>
      <c r="C467" s="37" t="s">
        <v>521</v>
      </c>
      <c r="D467" s="37"/>
      <c r="E467" s="37"/>
      <c r="F467" s="22">
        <v>719922156.91</v>
      </c>
      <c r="G467" s="22">
        <v>751650776.11</v>
      </c>
      <c r="H467" s="40">
        <v>491009427.35</v>
      </c>
      <c r="I467" s="48">
        <f t="shared" si="9"/>
        <v>65.32414293391795</v>
      </c>
    </row>
    <row r="468" spans="1:9" ht="15.75">
      <c r="A468" s="36" t="s">
        <v>674</v>
      </c>
      <c r="B468" s="37" t="s">
        <v>382</v>
      </c>
      <c r="C468" s="37" t="s">
        <v>608</v>
      </c>
      <c r="D468" s="37"/>
      <c r="E468" s="37"/>
      <c r="F468" s="22">
        <v>190837320.68</v>
      </c>
      <c r="G468" s="22">
        <v>187020450.68</v>
      </c>
      <c r="H468" s="40">
        <v>126016215.95</v>
      </c>
      <c r="I468" s="48">
        <f t="shared" si="9"/>
        <v>67.3809818615073</v>
      </c>
    </row>
    <row r="469" spans="1:9" ht="78.75">
      <c r="A469" s="36" t="s">
        <v>814</v>
      </c>
      <c r="B469" s="37" t="s">
        <v>382</v>
      </c>
      <c r="C469" s="37" t="s">
        <v>608</v>
      </c>
      <c r="D469" s="37" t="s">
        <v>813</v>
      </c>
      <c r="E469" s="37"/>
      <c r="F469" s="22">
        <v>171215256</v>
      </c>
      <c r="G469" s="22">
        <v>171215256</v>
      </c>
      <c r="H469" s="40">
        <v>116978412</v>
      </c>
      <c r="I469" s="48">
        <f t="shared" si="9"/>
        <v>68.32242332423928</v>
      </c>
    </row>
    <row r="470" spans="1:9" ht="31.5">
      <c r="A470" s="36" t="s">
        <v>320</v>
      </c>
      <c r="B470" s="37" t="s">
        <v>382</v>
      </c>
      <c r="C470" s="37" t="s">
        <v>608</v>
      </c>
      <c r="D470" s="37" t="s">
        <v>813</v>
      </c>
      <c r="E470" s="37" t="s">
        <v>303</v>
      </c>
      <c r="F470" s="22">
        <v>171215256</v>
      </c>
      <c r="G470" s="22">
        <v>171215256</v>
      </c>
      <c r="H470" s="40">
        <v>116978412</v>
      </c>
      <c r="I470" s="48">
        <f t="shared" si="9"/>
        <v>68.32242332423928</v>
      </c>
    </row>
    <row r="471" spans="1:9" ht="15.75">
      <c r="A471" s="36" t="s">
        <v>319</v>
      </c>
      <c r="B471" s="37" t="s">
        <v>382</v>
      </c>
      <c r="C471" s="37" t="s">
        <v>608</v>
      </c>
      <c r="D471" s="37" t="s">
        <v>813</v>
      </c>
      <c r="E471" s="37" t="s">
        <v>301</v>
      </c>
      <c r="F471" s="22">
        <v>149472496</v>
      </c>
      <c r="G471" s="22">
        <v>149472496</v>
      </c>
      <c r="H471" s="40">
        <v>102353844</v>
      </c>
      <c r="I471" s="48">
        <f t="shared" si="9"/>
        <v>68.47670758103885</v>
      </c>
    </row>
    <row r="472" spans="1:9" ht="15.75">
      <c r="A472" s="36" t="s">
        <v>403</v>
      </c>
      <c r="B472" s="37" t="s">
        <v>382</v>
      </c>
      <c r="C472" s="37" t="s">
        <v>608</v>
      </c>
      <c r="D472" s="37" t="s">
        <v>813</v>
      </c>
      <c r="E472" s="37" t="s">
        <v>335</v>
      </c>
      <c r="F472" s="22">
        <v>21742760</v>
      </c>
      <c r="G472" s="22">
        <v>21742760</v>
      </c>
      <c r="H472" s="40">
        <v>14624568</v>
      </c>
      <c r="I472" s="48">
        <f t="shared" si="9"/>
        <v>67.26178277274826</v>
      </c>
    </row>
    <row r="473" spans="1:9" ht="15.75">
      <c r="A473" s="36" t="s">
        <v>416</v>
      </c>
      <c r="B473" s="37" t="s">
        <v>382</v>
      </c>
      <c r="C473" s="37" t="s">
        <v>608</v>
      </c>
      <c r="D473" s="37" t="s">
        <v>629</v>
      </c>
      <c r="E473" s="37"/>
      <c r="F473" s="22">
        <v>7779744.68</v>
      </c>
      <c r="G473" s="22">
        <v>7902874.68</v>
      </c>
      <c r="H473" s="40">
        <v>4870545.22</v>
      </c>
      <c r="I473" s="48">
        <f t="shared" si="9"/>
        <v>61.63004498003757</v>
      </c>
    </row>
    <row r="474" spans="1:9" ht="31.5">
      <c r="A474" s="36" t="s">
        <v>320</v>
      </c>
      <c r="B474" s="37" t="s">
        <v>382</v>
      </c>
      <c r="C474" s="37" t="s">
        <v>608</v>
      </c>
      <c r="D474" s="37" t="s">
        <v>629</v>
      </c>
      <c r="E474" s="37" t="s">
        <v>303</v>
      </c>
      <c r="F474" s="22">
        <v>7779744.68</v>
      </c>
      <c r="G474" s="22">
        <v>7902874.68</v>
      </c>
      <c r="H474" s="40">
        <v>4870545.22</v>
      </c>
      <c r="I474" s="48">
        <f t="shared" si="9"/>
        <v>61.63004498003757</v>
      </c>
    </row>
    <row r="475" spans="1:9" ht="15.75">
      <c r="A475" s="36" t="s">
        <v>319</v>
      </c>
      <c r="B475" s="37" t="s">
        <v>382</v>
      </c>
      <c r="C475" s="37" t="s">
        <v>608</v>
      </c>
      <c r="D475" s="37" t="s">
        <v>629</v>
      </c>
      <c r="E475" s="37" t="s">
        <v>301</v>
      </c>
      <c r="F475" s="22">
        <v>5675220</v>
      </c>
      <c r="G475" s="22">
        <v>5220878</v>
      </c>
      <c r="H475" s="40">
        <v>3163672.02</v>
      </c>
      <c r="I475" s="48">
        <f t="shared" si="9"/>
        <v>60.596551384652166</v>
      </c>
    </row>
    <row r="476" spans="1:9" ht="15.75">
      <c r="A476" s="36" t="s">
        <v>403</v>
      </c>
      <c r="B476" s="37" t="s">
        <v>382</v>
      </c>
      <c r="C476" s="37" t="s">
        <v>608</v>
      </c>
      <c r="D476" s="37" t="s">
        <v>629</v>
      </c>
      <c r="E476" s="37" t="s">
        <v>335</v>
      </c>
      <c r="F476" s="22">
        <v>2104524.68</v>
      </c>
      <c r="G476" s="22">
        <v>2681996.68</v>
      </c>
      <c r="H476" s="40">
        <v>1706873.2</v>
      </c>
      <c r="I476" s="48">
        <f t="shared" si="9"/>
        <v>63.64188340456857</v>
      </c>
    </row>
    <row r="477" spans="1:9" ht="15.75">
      <c r="A477" s="36" t="s">
        <v>404</v>
      </c>
      <c r="B477" s="37" t="s">
        <v>382</v>
      </c>
      <c r="C477" s="37" t="s">
        <v>608</v>
      </c>
      <c r="D477" s="37" t="s">
        <v>630</v>
      </c>
      <c r="E477" s="37"/>
      <c r="F477" s="22">
        <v>11842320</v>
      </c>
      <c r="G477" s="22">
        <v>7902320</v>
      </c>
      <c r="H477" s="40">
        <v>4167258.73</v>
      </c>
      <c r="I477" s="48">
        <f t="shared" si="9"/>
        <v>52.73462388260663</v>
      </c>
    </row>
    <row r="478" spans="1:9" ht="31.5">
      <c r="A478" s="36" t="s">
        <v>320</v>
      </c>
      <c r="B478" s="37" t="s">
        <v>382</v>
      </c>
      <c r="C478" s="37" t="s">
        <v>608</v>
      </c>
      <c r="D478" s="37" t="s">
        <v>630</v>
      </c>
      <c r="E478" s="37" t="s">
        <v>303</v>
      </c>
      <c r="F478" s="22">
        <v>11842320</v>
      </c>
      <c r="G478" s="22">
        <v>7902320</v>
      </c>
      <c r="H478" s="40">
        <v>4167258.73</v>
      </c>
      <c r="I478" s="48">
        <f t="shared" si="9"/>
        <v>52.73462388260663</v>
      </c>
    </row>
    <row r="479" spans="1:9" ht="15.75">
      <c r="A479" s="36" t="s">
        <v>319</v>
      </c>
      <c r="B479" s="37" t="s">
        <v>382</v>
      </c>
      <c r="C479" s="37" t="s">
        <v>608</v>
      </c>
      <c r="D479" s="37" t="s">
        <v>630</v>
      </c>
      <c r="E479" s="37" t="s">
        <v>301</v>
      </c>
      <c r="F479" s="22">
        <v>10757040</v>
      </c>
      <c r="G479" s="22">
        <v>7017040</v>
      </c>
      <c r="H479" s="40">
        <v>3762567.06</v>
      </c>
      <c r="I479" s="48">
        <f t="shared" si="9"/>
        <v>53.620430551913635</v>
      </c>
    </row>
    <row r="480" spans="1:9" ht="15.75">
      <c r="A480" s="36" t="s">
        <v>403</v>
      </c>
      <c r="B480" s="37" t="s">
        <v>382</v>
      </c>
      <c r="C480" s="37" t="s">
        <v>608</v>
      </c>
      <c r="D480" s="37" t="s">
        <v>630</v>
      </c>
      <c r="E480" s="37" t="s">
        <v>335</v>
      </c>
      <c r="F480" s="22">
        <v>1085280</v>
      </c>
      <c r="G480" s="22">
        <v>885280</v>
      </c>
      <c r="H480" s="40">
        <v>404691.67</v>
      </c>
      <c r="I480" s="48">
        <f t="shared" si="9"/>
        <v>45.713409316826315</v>
      </c>
    </row>
    <row r="481" spans="1:9" ht="15.75">
      <c r="A481" s="36" t="s">
        <v>675</v>
      </c>
      <c r="B481" s="37" t="s">
        <v>382</v>
      </c>
      <c r="C481" s="37" t="s">
        <v>610</v>
      </c>
      <c r="D481" s="37"/>
      <c r="E481" s="37"/>
      <c r="F481" s="22">
        <v>457172274.23</v>
      </c>
      <c r="G481" s="22">
        <v>492999988.66</v>
      </c>
      <c r="H481" s="40">
        <v>313494351.97</v>
      </c>
      <c r="I481" s="48">
        <f t="shared" si="9"/>
        <v>63.58911950933188</v>
      </c>
    </row>
    <row r="482" spans="1:9" ht="78.75">
      <c r="A482" s="36" t="s">
        <v>815</v>
      </c>
      <c r="B482" s="37" t="s">
        <v>382</v>
      </c>
      <c r="C482" s="37" t="s">
        <v>610</v>
      </c>
      <c r="D482" s="37" t="s">
        <v>844</v>
      </c>
      <c r="E482" s="37"/>
      <c r="F482" s="22">
        <v>375020160</v>
      </c>
      <c r="G482" s="22">
        <v>375020160</v>
      </c>
      <c r="H482" s="40">
        <v>255590702</v>
      </c>
      <c r="I482" s="48">
        <f t="shared" si="9"/>
        <v>68.15385658200348</v>
      </c>
    </row>
    <row r="483" spans="1:9" ht="31.5">
      <c r="A483" s="36" t="s">
        <v>320</v>
      </c>
      <c r="B483" s="37" t="s">
        <v>382</v>
      </c>
      <c r="C483" s="37" t="s">
        <v>610</v>
      </c>
      <c r="D483" s="37" t="s">
        <v>844</v>
      </c>
      <c r="E483" s="37" t="s">
        <v>303</v>
      </c>
      <c r="F483" s="22">
        <v>375020160</v>
      </c>
      <c r="G483" s="22">
        <v>375020160</v>
      </c>
      <c r="H483" s="40">
        <v>255590702</v>
      </c>
      <c r="I483" s="48">
        <f t="shared" si="9"/>
        <v>68.15385658200348</v>
      </c>
    </row>
    <row r="484" spans="1:9" ht="15.75">
      <c r="A484" s="36" t="s">
        <v>319</v>
      </c>
      <c r="B484" s="37" t="s">
        <v>382</v>
      </c>
      <c r="C484" s="37" t="s">
        <v>610</v>
      </c>
      <c r="D484" s="37" t="s">
        <v>844</v>
      </c>
      <c r="E484" s="37" t="s">
        <v>301</v>
      </c>
      <c r="F484" s="22">
        <v>375020160</v>
      </c>
      <c r="G484" s="22">
        <v>375020160</v>
      </c>
      <c r="H484" s="40">
        <v>255590702</v>
      </c>
      <c r="I484" s="48">
        <f t="shared" si="9"/>
        <v>68.15385658200348</v>
      </c>
    </row>
    <row r="485" spans="1:9" ht="15.75">
      <c r="A485" s="36" t="s">
        <v>414</v>
      </c>
      <c r="B485" s="37" t="s">
        <v>382</v>
      </c>
      <c r="C485" s="37" t="s">
        <v>610</v>
      </c>
      <c r="D485" s="37" t="s">
        <v>632</v>
      </c>
      <c r="E485" s="37"/>
      <c r="F485" s="22">
        <v>72718053.23</v>
      </c>
      <c r="G485" s="22">
        <v>74909643.56</v>
      </c>
      <c r="H485" s="40">
        <v>45361460.43</v>
      </c>
      <c r="I485" s="48">
        <f t="shared" si="9"/>
        <v>60.5549009102774</v>
      </c>
    </row>
    <row r="486" spans="1:9" ht="31.5">
      <c r="A486" s="36" t="s">
        <v>320</v>
      </c>
      <c r="B486" s="37" t="s">
        <v>382</v>
      </c>
      <c r="C486" s="37" t="s">
        <v>610</v>
      </c>
      <c r="D486" s="37" t="s">
        <v>632</v>
      </c>
      <c r="E486" s="37" t="s">
        <v>303</v>
      </c>
      <c r="F486" s="22">
        <v>72718053.23</v>
      </c>
      <c r="G486" s="22">
        <v>74909643.56</v>
      </c>
      <c r="H486" s="40">
        <v>45361460.43</v>
      </c>
      <c r="I486" s="48">
        <f t="shared" si="9"/>
        <v>60.5549009102774</v>
      </c>
    </row>
    <row r="487" spans="1:9" ht="15.75">
      <c r="A487" s="36" t="s">
        <v>319</v>
      </c>
      <c r="B487" s="37" t="s">
        <v>382</v>
      </c>
      <c r="C487" s="37" t="s">
        <v>610</v>
      </c>
      <c r="D487" s="37" t="s">
        <v>632</v>
      </c>
      <c r="E487" s="37" t="s">
        <v>301</v>
      </c>
      <c r="F487" s="22">
        <v>72718053.23</v>
      </c>
      <c r="G487" s="22">
        <v>74909643.56</v>
      </c>
      <c r="H487" s="40">
        <v>45361460.43</v>
      </c>
      <c r="I487" s="48">
        <f t="shared" si="9"/>
        <v>60.5549009102774</v>
      </c>
    </row>
    <row r="488" spans="1:9" ht="47.25">
      <c r="A488" s="36" t="s">
        <v>818</v>
      </c>
      <c r="B488" s="37" t="s">
        <v>382</v>
      </c>
      <c r="C488" s="37" t="s">
        <v>610</v>
      </c>
      <c r="D488" s="37" t="s">
        <v>819</v>
      </c>
      <c r="E488" s="37"/>
      <c r="F488" s="22">
        <v>0</v>
      </c>
      <c r="G488" s="22">
        <v>180645.16</v>
      </c>
      <c r="H488" s="40">
        <v>0</v>
      </c>
      <c r="I488" s="48">
        <f t="shared" si="9"/>
        <v>0</v>
      </c>
    </row>
    <row r="489" spans="1:9" ht="31.5">
      <c r="A489" s="36" t="s">
        <v>320</v>
      </c>
      <c r="B489" s="37" t="s">
        <v>382</v>
      </c>
      <c r="C489" s="37" t="s">
        <v>610</v>
      </c>
      <c r="D489" s="37" t="s">
        <v>819</v>
      </c>
      <c r="E489" s="37" t="s">
        <v>303</v>
      </c>
      <c r="F489" s="22">
        <v>0</v>
      </c>
      <c r="G489" s="22">
        <v>180645.16</v>
      </c>
      <c r="H489" s="40">
        <v>0</v>
      </c>
      <c r="I489" s="48">
        <f t="shared" si="9"/>
        <v>0</v>
      </c>
    </row>
    <row r="490" spans="1:9" ht="15.75">
      <c r="A490" s="36" t="s">
        <v>319</v>
      </c>
      <c r="B490" s="37" t="s">
        <v>382</v>
      </c>
      <c r="C490" s="37" t="s">
        <v>610</v>
      </c>
      <c r="D490" s="37" t="s">
        <v>819</v>
      </c>
      <c r="E490" s="37" t="s">
        <v>301</v>
      </c>
      <c r="F490" s="22">
        <v>0</v>
      </c>
      <c r="G490" s="22">
        <v>180645.16</v>
      </c>
      <c r="H490" s="40">
        <v>0</v>
      </c>
      <c r="I490" s="48">
        <f t="shared" si="9"/>
        <v>0</v>
      </c>
    </row>
    <row r="491" spans="1:9" ht="47.25">
      <c r="A491" s="36" t="s">
        <v>821</v>
      </c>
      <c r="B491" s="37" t="s">
        <v>382</v>
      </c>
      <c r="C491" s="37" t="s">
        <v>610</v>
      </c>
      <c r="D491" s="37" t="s">
        <v>820</v>
      </c>
      <c r="E491" s="37"/>
      <c r="F491" s="22">
        <v>0</v>
      </c>
      <c r="G491" s="22">
        <v>358422.94</v>
      </c>
      <c r="H491" s="40">
        <v>358422.94</v>
      </c>
      <c r="I491" s="48">
        <f t="shared" si="9"/>
        <v>100</v>
      </c>
    </row>
    <row r="492" spans="1:9" ht="31.5">
      <c r="A492" s="36" t="s">
        <v>320</v>
      </c>
      <c r="B492" s="37" t="s">
        <v>382</v>
      </c>
      <c r="C492" s="37" t="s">
        <v>610</v>
      </c>
      <c r="D492" s="37" t="s">
        <v>820</v>
      </c>
      <c r="E492" s="37" t="s">
        <v>303</v>
      </c>
      <c r="F492" s="22">
        <v>0</v>
      </c>
      <c r="G492" s="22">
        <v>358422.94</v>
      </c>
      <c r="H492" s="40">
        <v>358422.94</v>
      </c>
      <c r="I492" s="48">
        <f t="shared" si="9"/>
        <v>100</v>
      </c>
    </row>
    <row r="493" spans="1:9" ht="15.75">
      <c r="A493" s="36" t="s">
        <v>319</v>
      </c>
      <c r="B493" s="37" t="s">
        <v>382</v>
      </c>
      <c r="C493" s="37" t="s">
        <v>610</v>
      </c>
      <c r="D493" s="37" t="s">
        <v>820</v>
      </c>
      <c r="E493" s="37" t="s">
        <v>301</v>
      </c>
      <c r="F493" s="22">
        <v>0</v>
      </c>
      <c r="G493" s="22">
        <v>358422.94</v>
      </c>
      <c r="H493" s="40">
        <v>358422.94</v>
      </c>
      <c r="I493" s="48">
        <f t="shared" si="9"/>
        <v>100</v>
      </c>
    </row>
    <row r="494" spans="1:9" ht="15.75">
      <c r="A494" s="36" t="s">
        <v>404</v>
      </c>
      <c r="B494" s="37" t="s">
        <v>382</v>
      </c>
      <c r="C494" s="37" t="s">
        <v>610</v>
      </c>
      <c r="D494" s="37" t="s">
        <v>630</v>
      </c>
      <c r="E494" s="37"/>
      <c r="F494" s="22">
        <v>9199701</v>
      </c>
      <c r="G494" s="22">
        <v>8154509.4</v>
      </c>
      <c r="H494" s="40">
        <v>5017647.8</v>
      </c>
      <c r="I494" s="48">
        <f t="shared" si="9"/>
        <v>61.53218487920316</v>
      </c>
    </row>
    <row r="495" spans="1:9" ht="31.5">
      <c r="A495" s="36" t="s">
        <v>320</v>
      </c>
      <c r="B495" s="37" t="s">
        <v>382</v>
      </c>
      <c r="C495" s="37" t="s">
        <v>610</v>
      </c>
      <c r="D495" s="37" t="s">
        <v>630</v>
      </c>
      <c r="E495" s="37" t="s">
        <v>303</v>
      </c>
      <c r="F495" s="22">
        <v>9199701</v>
      </c>
      <c r="G495" s="22">
        <v>8154509.4</v>
      </c>
      <c r="H495" s="40">
        <v>5017647.8</v>
      </c>
      <c r="I495" s="48">
        <f t="shared" si="9"/>
        <v>61.53218487920316</v>
      </c>
    </row>
    <row r="496" spans="1:9" ht="15.75">
      <c r="A496" s="36" t="s">
        <v>319</v>
      </c>
      <c r="B496" s="37" t="s">
        <v>382</v>
      </c>
      <c r="C496" s="37" t="s">
        <v>610</v>
      </c>
      <c r="D496" s="37" t="s">
        <v>630</v>
      </c>
      <c r="E496" s="37" t="s">
        <v>301</v>
      </c>
      <c r="F496" s="22">
        <v>9199701</v>
      </c>
      <c r="G496" s="22">
        <v>8154509.4</v>
      </c>
      <c r="H496" s="40">
        <v>5017647.8</v>
      </c>
      <c r="I496" s="48">
        <f t="shared" si="9"/>
        <v>61.53218487920316</v>
      </c>
    </row>
    <row r="497" spans="1:9" ht="63">
      <c r="A497" s="36" t="s">
        <v>1028</v>
      </c>
      <c r="B497" s="37" t="s">
        <v>382</v>
      </c>
      <c r="C497" s="37" t="s">
        <v>610</v>
      </c>
      <c r="D497" s="37" t="s">
        <v>1029</v>
      </c>
      <c r="E497" s="37"/>
      <c r="F497" s="22">
        <v>0</v>
      </c>
      <c r="G497" s="22">
        <v>14931308.6</v>
      </c>
      <c r="H497" s="40">
        <v>0</v>
      </c>
      <c r="I497" s="48">
        <f t="shared" si="9"/>
        <v>0</v>
      </c>
    </row>
    <row r="498" spans="1:9" ht="31.5">
      <c r="A498" s="36" t="s">
        <v>320</v>
      </c>
      <c r="B498" s="37" t="s">
        <v>382</v>
      </c>
      <c r="C498" s="37" t="s">
        <v>610</v>
      </c>
      <c r="D498" s="37" t="s">
        <v>1029</v>
      </c>
      <c r="E498" s="37">
        <v>600</v>
      </c>
      <c r="F498" s="22">
        <v>0</v>
      </c>
      <c r="G498" s="22">
        <v>14931308.6</v>
      </c>
      <c r="H498" s="40">
        <v>0</v>
      </c>
      <c r="I498" s="48">
        <f t="shared" si="9"/>
        <v>0</v>
      </c>
    </row>
    <row r="499" spans="1:9" ht="15.75">
      <c r="A499" s="36" t="s">
        <v>319</v>
      </c>
      <c r="B499" s="37" t="s">
        <v>382</v>
      </c>
      <c r="C499" s="37" t="s">
        <v>610</v>
      </c>
      <c r="D499" s="37" t="s">
        <v>1029</v>
      </c>
      <c r="E499" s="37">
        <v>610</v>
      </c>
      <c r="F499" s="22">
        <v>0</v>
      </c>
      <c r="G499" s="22">
        <v>14931308.6</v>
      </c>
      <c r="H499" s="40">
        <v>0</v>
      </c>
      <c r="I499" s="48">
        <f t="shared" si="9"/>
        <v>0</v>
      </c>
    </row>
    <row r="500" spans="1:9" ht="47.25">
      <c r="A500" s="36" t="s">
        <v>397</v>
      </c>
      <c r="B500" s="37" t="s">
        <v>382</v>
      </c>
      <c r="C500" s="37" t="s">
        <v>610</v>
      </c>
      <c r="D500" s="37" t="s">
        <v>633</v>
      </c>
      <c r="E500" s="37"/>
      <c r="F500" s="22">
        <v>234360</v>
      </c>
      <c r="G500" s="22">
        <v>234360</v>
      </c>
      <c r="H500" s="40">
        <v>221340</v>
      </c>
      <c r="I500" s="48">
        <f t="shared" si="9"/>
        <v>94.44444444444444</v>
      </c>
    </row>
    <row r="501" spans="1:9" ht="31.5">
      <c r="A501" s="36" t="s">
        <v>320</v>
      </c>
      <c r="B501" s="37" t="s">
        <v>382</v>
      </c>
      <c r="C501" s="37" t="s">
        <v>610</v>
      </c>
      <c r="D501" s="37" t="s">
        <v>633</v>
      </c>
      <c r="E501" s="37" t="s">
        <v>303</v>
      </c>
      <c r="F501" s="22">
        <v>234360</v>
      </c>
      <c r="G501" s="22">
        <v>234360</v>
      </c>
      <c r="H501" s="40">
        <v>221340</v>
      </c>
      <c r="I501" s="48">
        <f t="shared" si="9"/>
        <v>94.44444444444444</v>
      </c>
    </row>
    <row r="502" spans="1:9" ht="15.75">
      <c r="A502" s="36" t="s">
        <v>319</v>
      </c>
      <c r="B502" s="37" t="s">
        <v>382</v>
      </c>
      <c r="C502" s="37" t="s">
        <v>610</v>
      </c>
      <c r="D502" s="37" t="s">
        <v>633</v>
      </c>
      <c r="E502" s="37" t="s">
        <v>301</v>
      </c>
      <c r="F502" s="22">
        <v>234360</v>
      </c>
      <c r="G502" s="22">
        <v>234360</v>
      </c>
      <c r="H502" s="40">
        <v>221340</v>
      </c>
      <c r="I502" s="48">
        <f t="shared" si="9"/>
        <v>94.44444444444444</v>
      </c>
    </row>
    <row r="503" spans="1:9" ht="47.25">
      <c r="A503" s="36" t="s">
        <v>1030</v>
      </c>
      <c r="B503" s="37" t="s">
        <v>382</v>
      </c>
      <c r="C503" s="37" t="s">
        <v>610</v>
      </c>
      <c r="D503" s="37" t="s">
        <v>1031</v>
      </c>
      <c r="E503" s="37"/>
      <c r="F503" s="22">
        <v>0</v>
      </c>
      <c r="G503" s="22">
        <v>9686880</v>
      </c>
      <c r="H503" s="40">
        <v>2421720</v>
      </c>
      <c r="I503" s="48">
        <f t="shared" si="9"/>
        <v>25</v>
      </c>
    </row>
    <row r="504" spans="1:9" ht="31.5">
      <c r="A504" s="36" t="s">
        <v>320</v>
      </c>
      <c r="B504" s="37" t="s">
        <v>382</v>
      </c>
      <c r="C504" s="37" t="s">
        <v>610</v>
      </c>
      <c r="D504" s="37" t="s">
        <v>1031</v>
      </c>
      <c r="E504" s="37">
        <v>600</v>
      </c>
      <c r="F504" s="22">
        <v>0</v>
      </c>
      <c r="G504" s="22">
        <v>9686880</v>
      </c>
      <c r="H504" s="40">
        <v>2421720</v>
      </c>
      <c r="I504" s="48">
        <f t="shared" si="9"/>
        <v>25</v>
      </c>
    </row>
    <row r="505" spans="1:9" ht="15.75">
      <c r="A505" s="36" t="s">
        <v>319</v>
      </c>
      <c r="B505" s="37" t="s">
        <v>382</v>
      </c>
      <c r="C505" s="37" t="s">
        <v>610</v>
      </c>
      <c r="D505" s="37" t="s">
        <v>1031</v>
      </c>
      <c r="E505" s="37">
        <v>610</v>
      </c>
      <c r="F505" s="22">
        <v>0</v>
      </c>
      <c r="G505" s="22">
        <v>9686880</v>
      </c>
      <c r="H505" s="40">
        <v>2421720</v>
      </c>
      <c r="I505" s="48">
        <f t="shared" si="9"/>
        <v>25</v>
      </c>
    </row>
    <row r="506" spans="1:9" ht="63">
      <c r="A506" s="36" t="s">
        <v>1024</v>
      </c>
      <c r="B506" s="37" t="s">
        <v>382</v>
      </c>
      <c r="C506" s="37" t="s">
        <v>610</v>
      </c>
      <c r="D506" s="37" t="s">
        <v>1032</v>
      </c>
      <c r="E506" s="37"/>
      <c r="F506" s="22">
        <v>0</v>
      </c>
      <c r="G506" s="22">
        <v>5000000</v>
      </c>
      <c r="H506" s="40">
        <v>0</v>
      </c>
      <c r="I506" s="48">
        <f t="shared" si="9"/>
        <v>0</v>
      </c>
    </row>
    <row r="507" spans="1:9" ht="31.5">
      <c r="A507" s="36" t="s">
        <v>320</v>
      </c>
      <c r="B507" s="37" t="s">
        <v>382</v>
      </c>
      <c r="C507" s="37" t="s">
        <v>610</v>
      </c>
      <c r="D507" s="37" t="s">
        <v>1032</v>
      </c>
      <c r="E507" s="37">
        <v>600</v>
      </c>
      <c r="F507" s="22">
        <v>0</v>
      </c>
      <c r="G507" s="22">
        <v>5000000</v>
      </c>
      <c r="H507" s="40">
        <v>0</v>
      </c>
      <c r="I507" s="48">
        <f t="shared" si="9"/>
        <v>0</v>
      </c>
    </row>
    <row r="508" spans="1:9" ht="15.75">
      <c r="A508" s="36" t="s">
        <v>319</v>
      </c>
      <c r="B508" s="37" t="s">
        <v>382</v>
      </c>
      <c r="C508" s="37" t="s">
        <v>610</v>
      </c>
      <c r="D508" s="37" t="s">
        <v>1032</v>
      </c>
      <c r="E508" s="37">
        <v>610</v>
      </c>
      <c r="F508" s="22">
        <v>0</v>
      </c>
      <c r="G508" s="22">
        <v>5000000</v>
      </c>
      <c r="H508" s="40">
        <v>0</v>
      </c>
      <c r="I508" s="48">
        <f t="shared" si="9"/>
        <v>0</v>
      </c>
    </row>
    <row r="509" spans="1:9" ht="31.5">
      <c r="A509" s="36" t="s">
        <v>877</v>
      </c>
      <c r="B509" s="37" t="s">
        <v>382</v>
      </c>
      <c r="C509" s="37" t="s">
        <v>610</v>
      </c>
      <c r="D509" s="37" t="s">
        <v>1033</v>
      </c>
      <c r="E509" s="37"/>
      <c r="F509" s="22">
        <v>0</v>
      </c>
      <c r="G509" s="22">
        <v>540000</v>
      </c>
      <c r="H509" s="40">
        <v>539000</v>
      </c>
      <c r="I509" s="48">
        <f t="shared" si="9"/>
        <v>99.81481481481481</v>
      </c>
    </row>
    <row r="510" spans="1:9" ht="31.5">
      <c r="A510" s="36" t="s">
        <v>320</v>
      </c>
      <c r="B510" s="37" t="s">
        <v>382</v>
      </c>
      <c r="C510" s="37" t="s">
        <v>610</v>
      </c>
      <c r="D510" s="37" t="s">
        <v>1033</v>
      </c>
      <c r="E510" s="37">
        <v>600</v>
      </c>
      <c r="F510" s="22">
        <v>0</v>
      </c>
      <c r="G510" s="22">
        <v>540000</v>
      </c>
      <c r="H510" s="40">
        <v>539000</v>
      </c>
      <c r="I510" s="48">
        <f t="shared" si="9"/>
        <v>99.81481481481481</v>
      </c>
    </row>
    <row r="511" spans="1:9" ht="15.75">
      <c r="A511" s="36" t="s">
        <v>319</v>
      </c>
      <c r="B511" s="37" t="s">
        <v>382</v>
      </c>
      <c r="C511" s="37" t="s">
        <v>610</v>
      </c>
      <c r="D511" s="37" t="s">
        <v>1033</v>
      </c>
      <c r="E511" s="37">
        <v>610</v>
      </c>
      <c r="F511" s="22">
        <v>0</v>
      </c>
      <c r="G511" s="22">
        <v>540000</v>
      </c>
      <c r="H511" s="40">
        <v>539000</v>
      </c>
      <c r="I511" s="48">
        <f t="shared" si="9"/>
        <v>99.81481481481481</v>
      </c>
    </row>
    <row r="512" spans="1:9" ht="47.25">
      <c r="A512" s="36" t="s">
        <v>888</v>
      </c>
      <c r="B512" s="37" t="s">
        <v>382</v>
      </c>
      <c r="C512" s="37" t="s">
        <v>610</v>
      </c>
      <c r="D512" s="37" t="s">
        <v>887</v>
      </c>
      <c r="E512" s="37"/>
      <c r="F512" s="22">
        <v>0</v>
      </c>
      <c r="G512" s="22">
        <v>3984059</v>
      </c>
      <c r="H512" s="40">
        <v>3984058.8</v>
      </c>
      <c r="I512" s="48">
        <f t="shared" si="9"/>
        <v>99.99999497999401</v>
      </c>
    </row>
    <row r="513" spans="1:9" ht="31.5">
      <c r="A513" s="36" t="s">
        <v>320</v>
      </c>
      <c r="B513" s="37" t="s">
        <v>382</v>
      </c>
      <c r="C513" s="37" t="s">
        <v>610</v>
      </c>
      <c r="D513" s="37" t="s">
        <v>887</v>
      </c>
      <c r="E513" s="37" t="s">
        <v>303</v>
      </c>
      <c r="F513" s="22">
        <v>0</v>
      </c>
      <c r="G513" s="22">
        <v>3984059</v>
      </c>
      <c r="H513" s="40">
        <v>3984058.8</v>
      </c>
      <c r="I513" s="48">
        <f t="shared" si="9"/>
        <v>99.99999497999401</v>
      </c>
    </row>
    <row r="514" spans="1:9" ht="15.75">
      <c r="A514" s="36" t="s">
        <v>319</v>
      </c>
      <c r="B514" s="37" t="s">
        <v>382</v>
      </c>
      <c r="C514" s="37" t="s">
        <v>610</v>
      </c>
      <c r="D514" s="37" t="s">
        <v>887</v>
      </c>
      <c r="E514" s="37" t="s">
        <v>301</v>
      </c>
      <c r="F514" s="22">
        <v>0</v>
      </c>
      <c r="G514" s="22">
        <v>3984059</v>
      </c>
      <c r="H514" s="40">
        <v>3984058.8</v>
      </c>
      <c r="I514" s="48">
        <f t="shared" si="9"/>
        <v>99.99999497999401</v>
      </c>
    </row>
    <row r="515" spans="1:9" ht="15.75">
      <c r="A515" s="36" t="s">
        <v>668</v>
      </c>
      <c r="B515" s="37" t="s">
        <v>382</v>
      </c>
      <c r="C515" s="37" t="s">
        <v>522</v>
      </c>
      <c r="D515" s="37"/>
      <c r="E515" s="37"/>
      <c r="F515" s="22">
        <v>6073694</v>
      </c>
      <c r="G515" s="22">
        <v>6092718.77</v>
      </c>
      <c r="H515" s="40">
        <v>3445393.02</v>
      </c>
      <c r="I515" s="48">
        <f t="shared" si="9"/>
        <v>56.54935259714934</v>
      </c>
    </row>
    <row r="516" spans="1:9" ht="15.75">
      <c r="A516" s="36" t="s">
        <v>374</v>
      </c>
      <c r="B516" s="37" t="s">
        <v>382</v>
      </c>
      <c r="C516" s="37" t="s">
        <v>522</v>
      </c>
      <c r="D516" s="37" t="s">
        <v>634</v>
      </c>
      <c r="E516" s="37"/>
      <c r="F516" s="22">
        <v>5725810</v>
      </c>
      <c r="G516" s="22">
        <v>5715960</v>
      </c>
      <c r="H516" s="40">
        <v>3097509.02</v>
      </c>
      <c r="I516" s="48">
        <f t="shared" si="9"/>
        <v>54.19053002470277</v>
      </c>
    </row>
    <row r="517" spans="1:9" ht="31.5">
      <c r="A517" s="36" t="s">
        <v>320</v>
      </c>
      <c r="B517" s="37" t="s">
        <v>382</v>
      </c>
      <c r="C517" s="37" t="s">
        <v>522</v>
      </c>
      <c r="D517" s="37" t="s">
        <v>634</v>
      </c>
      <c r="E517" s="37" t="s">
        <v>303</v>
      </c>
      <c r="F517" s="22">
        <v>5725810</v>
      </c>
      <c r="G517" s="22">
        <v>5715960</v>
      </c>
      <c r="H517" s="40">
        <v>3097509.02</v>
      </c>
      <c r="I517" s="48">
        <f t="shared" si="9"/>
        <v>54.19053002470277</v>
      </c>
    </row>
    <row r="518" spans="1:9" ht="15.75">
      <c r="A518" s="36" t="s">
        <v>319</v>
      </c>
      <c r="B518" s="37" t="s">
        <v>382</v>
      </c>
      <c r="C518" s="37" t="s">
        <v>522</v>
      </c>
      <c r="D518" s="37" t="s">
        <v>634</v>
      </c>
      <c r="E518" s="37" t="s">
        <v>301</v>
      </c>
      <c r="F518" s="22">
        <v>5725810</v>
      </c>
      <c r="G518" s="22">
        <v>5715960</v>
      </c>
      <c r="H518" s="40">
        <v>3097509.02</v>
      </c>
      <c r="I518" s="48">
        <f t="shared" si="9"/>
        <v>54.19053002470277</v>
      </c>
    </row>
    <row r="519" spans="1:9" ht="15.75">
      <c r="A519" s="36" t="s">
        <v>334</v>
      </c>
      <c r="B519" s="37" t="s">
        <v>382</v>
      </c>
      <c r="C519" s="37" t="s">
        <v>522</v>
      </c>
      <c r="D519" s="37" t="s">
        <v>697</v>
      </c>
      <c r="E519" s="37"/>
      <c r="F519" s="22">
        <v>0</v>
      </c>
      <c r="G519" s="22">
        <v>28874.77</v>
      </c>
      <c r="H519" s="40">
        <v>0</v>
      </c>
      <c r="I519" s="48">
        <f t="shared" si="9"/>
        <v>0</v>
      </c>
    </row>
    <row r="520" spans="1:9" ht="31.5">
      <c r="A520" s="36" t="s">
        <v>320</v>
      </c>
      <c r="B520" s="37" t="s">
        <v>382</v>
      </c>
      <c r="C520" s="37" t="s">
        <v>522</v>
      </c>
      <c r="D520" s="37" t="s">
        <v>697</v>
      </c>
      <c r="E520" s="37" t="s">
        <v>303</v>
      </c>
      <c r="F520" s="22">
        <v>0</v>
      </c>
      <c r="G520" s="22">
        <v>28874.77</v>
      </c>
      <c r="H520" s="40">
        <v>0</v>
      </c>
      <c r="I520" s="48">
        <f t="shared" si="9"/>
        <v>0</v>
      </c>
    </row>
    <row r="521" spans="1:9" ht="15.75">
      <c r="A521" s="36" t="s">
        <v>319</v>
      </c>
      <c r="B521" s="37" t="s">
        <v>382</v>
      </c>
      <c r="C521" s="37" t="s">
        <v>522</v>
      </c>
      <c r="D521" s="37" t="s">
        <v>697</v>
      </c>
      <c r="E521" s="37" t="s">
        <v>301</v>
      </c>
      <c r="F521" s="22">
        <v>0</v>
      </c>
      <c r="G521" s="22">
        <v>28874.77</v>
      </c>
      <c r="H521" s="40">
        <v>0</v>
      </c>
      <c r="I521" s="48">
        <f t="shared" si="9"/>
        <v>0</v>
      </c>
    </row>
    <row r="522" spans="1:9" ht="47.25">
      <c r="A522" s="36" t="s">
        <v>823</v>
      </c>
      <c r="B522" s="37" t="s">
        <v>382</v>
      </c>
      <c r="C522" s="37" t="s">
        <v>522</v>
      </c>
      <c r="D522" s="37" t="s">
        <v>822</v>
      </c>
      <c r="E522" s="37"/>
      <c r="F522" s="22">
        <v>347884</v>
      </c>
      <c r="G522" s="22">
        <v>347884</v>
      </c>
      <c r="H522" s="40">
        <v>347884</v>
      </c>
      <c r="I522" s="48">
        <f t="shared" si="9"/>
        <v>100</v>
      </c>
    </row>
    <row r="523" spans="1:9" ht="31.5">
      <c r="A523" s="36" t="s">
        <v>320</v>
      </c>
      <c r="B523" s="37" t="s">
        <v>382</v>
      </c>
      <c r="C523" s="37" t="s">
        <v>522</v>
      </c>
      <c r="D523" s="37" t="s">
        <v>822</v>
      </c>
      <c r="E523" s="37" t="s">
        <v>303</v>
      </c>
      <c r="F523" s="22">
        <v>347884</v>
      </c>
      <c r="G523" s="22">
        <v>347884</v>
      </c>
      <c r="H523" s="40">
        <v>347884</v>
      </c>
      <c r="I523" s="48">
        <f t="shared" si="9"/>
        <v>100</v>
      </c>
    </row>
    <row r="524" spans="1:9" ht="15.75">
      <c r="A524" s="36" t="s">
        <v>319</v>
      </c>
      <c r="B524" s="37" t="s">
        <v>382</v>
      </c>
      <c r="C524" s="37" t="s">
        <v>522</v>
      </c>
      <c r="D524" s="37" t="s">
        <v>822</v>
      </c>
      <c r="E524" s="37" t="s">
        <v>301</v>
      </c>
      <c r="F524" s="22">
        <v>347884</v>
      </c>
      <c r="G524" s="22">
        <v>347884</v>
      </c>
      <c r="H524" s="40">
        <v>347884</v>
      </c>
      <c r="I524" s="48">
        <f t="shared" si="9"/>
        <v>100</v>
      </c>
    </row>
    <row r="525" spans="1:9" ht="15.75">
      <c r="A525" s="36" t="s">
        <v>658</v>
      </c>
      <c r="B525" s="37" t="s">
        <v>382</v>
      </c>
      <c r="C525" s="37" t="s">
        <v>524</v>
      </c>
      <c r="D525" s="37"/>
      <c r="E525" s="37"/>
      <c r="F525" s="22">
        <v>2149056</v>
      </c>
      <c r="G525" s="22">
        <v>2149056</v>
      </c>
      <c r="H525" s="40">
        <v>1690020</v>
      </c>
      <c r="I525" s="48">
        <f t="shared" si="9"/>
        <v>78.64010989010988</v>
      </c>
    </row>
    <row r="526" spans="1:9" ht="31.5">
      <c r="A526" s="36" t="s">
        <v>720</v>
      </c>
      <c r="B526" s="37" t="s">
        <v>382</v>
      </c>
      <c r="C526" s="37" t="s">
        <v>524</v>
      </c>
      <c r="D526" s="37" t="s">
        <v>635</v>
      </c>
      <c r="E526" s="37"/>
      <c r="F526" s="22">
        <v>2149056</v>
      </c>
      <c r="G526" s="22">
        <v>2149056</v>
      </c>
      <c r="H526" s="40">
        <v>1690020</v>
      </c>
      <c r="I526" s="48">
        <f t="shared" si="9"/>
        <v>78.64010989010988</v>
      </c>
    </row>
    <row r="527" spans="1:9" ht="31.5">
      <c r="A527" s="36" t="s">
        <v>320</v>
      </c>
      <c r="B527" s="37" t="s">
        <v>382</v>
      </c>
      <c r="C527" s="37" t="s">
        <v>524</v>
      </c>
      <c r="D527" s="37" t="s">
        <v>635</v>
      </c>
      <c r="E527" s="37" t="s">
        <v>303</v>
      </c>
      <c r="F527" s="22">
        <v>2149056</v>
      </c>
      <c r="G527" s="22">
        <v>2149056</v>
      </c>
      <c r="H527" s="40">
        <v>1690020</v>
      </c>
      <c r="I527" s="48">
        <f t="shared" si="9"/>
        <v>78.64010989010988</v>
      </c>
    </row>
    <row r="528" spans="1:9" ht="15.75">
      <c r="A528" s="36" t="s">
        <v>319</v>
      </c>
      <c r="B528" s="37" t="s">
        <v>382</v>
      </c>
      <c r="C528" s="37" t="s">
        <v>524</v>
      </c>
      <c r="D528" s="37" t="s">
        <v>635</v>
      </c>
      <c r="E528" s="37" t="s">
        <v>301</v>
      </c>
      <c r="F528" s="22">
        <v>2149056</v>
      </c>
      <c r="G528" s="22">
        <v>2149056</v>
      </c>
      <c r="H528" s="40">
        <v>1690020</v>
      </c>
      <c r="I528" s="48">
        <f t="shared" si="9"/>
        <v>78.64010989010988</v>
      </c>
    </row>
    <row r="529" spans="1:9" ht="15.75">
      <c r="A529" s="36" t="s">
        <v>659</v>
      </c>
      <c r="B529" s="37" t="s">
        <v>382</v>
      </c>
      <c r="C529" s="37" t="s">
        <v>527</v>
      </c>
      <c r="D529" s="37"/>
      <c r="E529" s="37"/>
      <c r="F529" s="22">
        <v>63689812</v>
      </c>
      <c r="G529" s="22">
        <v>63388562</v>
      </c>
      <c r="H529" s="40">
        <v>46363446.41</v>
      </c>
      <c r="I529" s="48">
        <f t="shared" si="9"/>
        <v>73.14165986286295</v>
      </c>
    </row>
    <row r="530" spans="1:9" ht="31.5">
      <c r="A530" s="36" t="s">
        <v>243</v>
      </c>
      <c r="B530" s="37" t="s">
        <v>382</v>
      </c>
      <c r="C530" s="37" t="s">
        <v>527</v>
      </c>
      <c r="D530" s="37" t="s">
        <v>636</v>
      </c>
      <c r="E530" s="37"/>
      <c r="F530" s="22">
        <v>2675224</v>
      </c>
      <c r="G530" s="22">
        <v>2675224</v>
      </c>
      <c r="H530" s="40">
        <v>2046754.3</v>
      </c>
      <c r="I530" s="48">
        <f t="shared" si="9"/>
        <v>76.50777280706214</v>
      </c>
    </row>
    <row r="531" spans="1:9" ht="63">
      <c r="A531" s="36" t="s">
        <v>242</v>
      </c>
      <c r="B531" s="37" t="s">
        <v>382</v>
      </c>
      <c r="C531" s="37" t="s">
        <v>527</v>
      </c>
      <c r="D531" s="37" t="s">
        <v>636</v>
      </c>
      <c r="E531" s="37" t="s">
        <v>241</v>
      </c>
      <c r="F531" s="22">
        <v>2675224</v>
      </c>
      <c r="G531" s="22">
        <v>2675224</v>
      </c>
      <c r="H531" s="40">
        <v>2046754.3</v>
      </c>
      <c r="I531" s="48">
        <f t="shared" si="9"/>
        <v>76.50777280706214</v>
      </c>
    </row>
    <row r="532" spans="1:9" ht="31.5">
      <c r="A532" s="36" t="s">
        <v>252</v>
      </c>
      <c r="B532" s="37" t="s">
        <v>382</v>
      </c>
      <c r="C532" s="37" t="s">
        <v>527</v>
      </c>
      <c r="D532" s="37" t="s">
        <v>636</v>
      </c>
      <c r="E532" s="37" t="s">
        <v>240</v>
      </c>
      <c r="F532" s="22">
        <v>2675224</v>
      </c>
      <c r="G532" s="22">
        <v>2675224</v>
      </c>
      <c r="H532" s="40">
        <v>2046754.3</v>
      </c>
      <c r="I532" s="48">
        <f t="shared" si="9"/>
        <v>76.50777280706214</v>
      </c>
    </row>
    <row r="533" spans="1:9" ht="31.5">
      <c r="A533" s="36" t="s">
        <v>419</v>
      </c>
      <c r="B533" s="37" t="s">
        <v>382</v>
      </c>
      <c r="C533" s="37" t="s">
        <v>527</v>
      </c>
      <c r="D533" s="37" t="s">
        <v>637</v>
      </c>
      <c r="E533" s="37"/>
      <c r="F533" s="22">
        <v>4385945</v>
      </c>
      <c r="G533" s="22">
        <v>4371295</v>
      </c>
      <c r="H533" s="40">
        <v>2865028.35</v>
      </c>
      <c r="I533" s="48">
        <f t="shared" si="9"/>
        <v>65.54186688384107</v>
      </c>
    </row>
    <row r="534" spans="1:9" ht="63">
      <c r="A534" s="36" t="s">
        <v>242</v>
      </c>
      <c r="B534" s="37" t="s">
        <v>382</v>
      </c>
      <c r="C534" s="37" t="s">
        <v>527</v>
      </c>
      <c r="D534" s="37" t="s">
        <v>637</v>
      </c>
      <c r="E534" s="37" t="s">
        <v>241</v>
      </c>
      <c r="F534" s="22">
        <v>4097653</v>
      </c>
      <c r="G534" s="22">
        <v>4097653</v>
      </c>
      <c r="H534" s="40">
        <v>2777850.19</v>
      </c>
      <c r="I534" s="48">
        <f t="shared" si="9"/>
        <v>67.79125001555768</v>
      </c>
    </row>
    <row r="535" spans="1:9" ht="15.75">
      <c r="A535" s="36" t="s">
        <v>327</v>
      </c>
      <c r="B535" s="37" t="s">
        <v>382</v>
      </c>
      <c r="C535" s="37" t="s">
        <v>527</v>
      </c>
      <c r="D535" s="37" t="s">
        <v>637</v>
      </c>
      <c r="E535" s="37" t="s">
        <v>326</v>
      </c>
      <c r="F535" s="22">
        <v>4097653</v>
      </c>
      <c r="G535" s="22">
        <v>4097653</v>
      </c>
      <c r="H535" s="40">
        <v>2777850.19</v>
      </c>
      <c r="I535" s="48">
        <f t="shared" si="9"/>
        <v>67.79125001555768</v>
      </c>
    </row>
    <row r="536" spans="1:9" ht="31.5">
      <c r="A536" s="36" t="s">
        <v>251</v>
      </c>
      <c r="B536" s="37" t="s">
        <v>382</v>
      </c>
      <c r="C536" s="37" t="s">
        <v>527</v>
      </c>
      <c r="D536" s="37" t="s">
        <v>637</v>
      </c>
      <c r="E536" s="37" t="s">
        <v>219</v>
      </c>
      <c r="F536" s="22">
        <v>288292</v>
      </c>
      <c r="G536" s="22">
        <v>273642</v>
      </c>
      <c r="H536" s="40">
        <v>87178.16</v>
      </c>
      <c r="I536" s="48">
        <f t="shared" si="9"/>
        <v>31.85847201818434</v>
      </c>
    </row>
    <row r="537" spans="1:9" ht="31.5">
      <c r="A537" s="36" t="s">
        <v>250</v>
      </c>
      <c r="B537" s="37" t="s">
        <v>382</v>
      </c>
      <c r="C537" s="37" t="s">
        <v>527</v>
      </c>
      <c r="D537" s="37" t="s">
        <v>637</v>
      </c>
      <c r="E537" s="37" t="s">
        <v>215</v>
      </c>
      <c r="F537" s="22">
        <v>288292</v>
      </c>
      <c r="G537" s="22">
        <v>273642</v>
      </c>
      <c r="H537" s="40">
        <v>87178.16</v>
      </c>
      <c r="I537" s="48">
        <f t="shared" si="9"/>
        <v>31.85847201818434</v>
      </c>
    </row>
    <row r="538" spans="1:9" ht="31.5">
      <c r="A538" s="36" t="s">
        <v>825</v>
      </c>
      <c r="B538" s="37" t="s">
        <v>382</v>
      </c>
      <c r="C538" s="37" t="s">
        <v>527</v>
      </c>
      <c r="D538" s="37" t="s">
        <v>696</v>
      </c>
      <c r="E538" s="37"/>
      <c r="F538" s="22">
        <v>26000000</v>
      </c>
      <c r="G538" s="22">
        <v>26000000</v>
      </c>
      <c r="H538" s="40">
        <v>17494291.33</v>
      </c>
      <c r="I538" s="48">
        <f t="shared" si="9"/>
        <v>67.28573588461538</v>
      </c>
    </row>
    <row r="539" spans="1:9" ht="31.5">
      <c r="A539" s="36" t="s">
        <v>320</v>
      </c>
      <c r="B539" s="37" t="s">
        <v>382</v>
      </c>
      <c r="C539" s="37" t="s">
        <v>527</v>
      </c>
      <c r="D539" s="37" t="s">
        <v>696</v>
      </c>
      <c r="E539" s="37" t="s">
        <v>303</v>
      </c>
      <c r="F539" s="22">
        <v>26000000</v>
      </c>
      <c r="G539" s="22">
        <v>26000000</v>
      </c>
      <c r="H539" s="40">
        <v>17494291.33</v>
      </c>
      <c r="I539" s="48">
        <f t="shared" si="9"/>
        <v>67.28573588461538</v>
      </c>
    </row>
    <row r="540" spans="1:9" ht="15.75">
      <c r="A540" s="36" t="s">
        <v>319</v>
      </c>
      <c r="B540" s="37" t="s">
        <v>382</v>
      </c>
      <c r="C540" s="37" t="s">
        <v>527</v>
      </c>
      <c r="D540" s="37" t="s">
        <v>696</v>
      </c>
      <c r="E540" s="37" t="s">
        <v>301</v>
      </c>
      <c r="F540" s="22">
        <v>26000000</v>
      </c>
      <c r="G540" s="22">
        <v>26000000</v>
      </c>
      <c r="H540" s="40">
        <v>17494291.33</v>
      </c>
      <c r="I540" s="48">
        <f t="shared" si="9"/>
        <v>67.28573588461538</v>
      </c>
    </row>
    <row r="541" spans="1:9" ht="31.5">
      <c r="A541" s="36" t="s">
        <v>842</v>
      </c>
      <c r="B541" s="37" t="s">
        <v>382</v>
      </c>
      <c r="C541" s="37" t="s">
        <v>527</v>
      </c>
      <c r="D541" s="37" t="s">
        <v>826</v>
      </c>
      <c r="E541" s="37"/>
      <c r="F541" s="22">
        <v>8636384</v>
      </c>
      <c r="G541" s="22">
        <v>8636384</v>
      </c>
      <c r="H541" s="40">
        <v>8636384</v>
      </c>
      <c r="I541" s="48">
        <f t="shared" si="9"/>
        <v>100</v>
      </c>
    </row>
    <row r="542" spans="1:9" ht="31.5">
      <c r="A542" s="36" t="s">
        <v>320</v>
      </c>
      <c r="B542" s="37" t="s">
        <v>382</v>
      </c>
      <c r="C542" s="37" t="s">
        <v>527</v>
      </c>
      <c r="D542" s="37" t="s">
        <v>826</v>
      </c>
      <c r="E542" s="37" t="s">
        <v>303</v>
      </c>
      <c r="F542" s="22">
        <v>8636384</v>
      </c>
      <c r="G542" s="22">
        <v>8636384</v>
      </c>
      <c r="H542" s="40">
        <v>8636384</v>
      </c>
      <c r="I542" s="48">
        <f aca="true" t="shared" si="10" ref="I542:I579">H542/G542*100</f>
        <v>100</v>
      </c>
    </row>
    <row r="543" spans="1:9" ht="15.75">
      <c r="A543" s="36" t="s">
        <v>319</v>
      </c>
      <c r="B543" s="37" t="s">
        <v>382</v>
      </c>
      <c r="C543" s="37" t="s">
        <v>527</v>
      </c>
      <c r="D543" s="37" t="s">
        <v>826</v>
      </c>
      <c r="E543" s="37" t="s">
        <v>301</v>
      </c>
      <c r="F543" s="22">
        <v>8636384</v>
      </c>
      <c r="G543" s="22">
        <v>8636384</v>
      </c>
      <c r="H543" s="40">
        <v>8636384</v>
      </c>
      <c r="I543" s="48">
        <f t="shared" si="10"/>
        <v>100</v>
      </c>
    </row>
    <row r="544" spans="1:9" ht="47.25">
      <c r="A544" s="36" t="s">
        <v>409</v>
      </c>
      <c r="B544" s="37" t="s">
        <v>382</v>
      </c>
      <c r="C544" s="37" t="s">
        <v>527</v>
      </c>
      <c r="D544" s="37" t="s">
        <v>638</v>
      </c>
      <c r="E544" s="37"/>
      <c r="F544" s="22">
        <v>704000</v>
      </c>
      <c r="G544" s="22">
        <v>704000</v>
      </c>
      <c r="H544" s="40">
        <v>366700</v>
      </c>
      <c r="I544" s="48">
        <f t="shared" si="10"/>
        <v>52.08806818181818</v>
      </c>
    </row>
    <row r="545" spans="1:9" ht="63">
      <c r="A545" s="36" t="s">
        <v>242</v>
      </c>
      <c r="B545" s="37" t="s">
        <v>382</v>
      </c>
      <c r="C545" s="37" t="s">
        <v>527</v>
      </c>
      <c r="D545" s="37" t="s">
        <v>638</v>
      </c>
      <c r="E545" s="37" t="s">
        <v>241</v>
      </c>
      <c r="F545" s="22">
        <v>4000</v>
      </c>
      <c r="G545" s="22">
        <v>4000</v>
      </c>
      <c r="H545" s="40">
        <v>0</v>
      </c>
      <c r="I545" s="48">
        <f t="shared" si="10"/>
        <v>0</v>
      </c>
    </row>
    <row r="546" spans="1:9" ht="15.75">
      <c r="A546" s="36" t="s">
        <v>327</v>
      </c>
      <c r="B546" s="37" t="s">
        <v>382</v>
      </c>
      <c r="C546" s="37" t="s">
        <v>527</v>
      </c>
      <c r="D546" s="37" t="s">
        <v>638</v>
      </c>
      <c r="E546" s="37" t="s">
        <v>326</v>
      </c>
      <c r="F546" s="22">
        <v>4000</v>
      </c>
      <c r="G546" s="22">
        <v>4000</v>
      </c>
      <c r="H546" s="40">
        <v>0</v>
      </c>
      <c r="I546" s="48">
        <f t="shared" si="10"/>
        <v>0</v>
      </c>
    </row>
    <row r="547" spans="1:9" ht="31.5">
      <c r="A547" s="36" t="s">
        <v>251</v>
      </c>
      <c r="B547" s="37" t="s">
        <v>382</v>
      </c>
      <c r="C547" s="37" t="s">
        <v>527</v>
      </c>
      <c r="D547" s="37" t="s">
        <v>638</v>
      </c>
      <c r="E547" s="37" t="s">
        <v>219</v>
      </c>
      <c r="F547" s="22">
        <v>700000</v>
      </c>
      <c r="G547" s="22">
        <v>700000</v>
      </c>
      <c r="H547" s="40">
        <v>366700</v>
      </c>
      <c r="I547" s="48">
        <f t="shared" si="10"/>
        <v>52.38571428571429</v>
      </c>
    </row>
    <row r="548" spans="1:9" ht="31.5">
      <c r="A548" s="36" t="s">
        <v>250</v>
      </c>
      <c r="B548" s="37" t="s">
        <v>382</v>
      </c>
      <c r="C548" s="37" t="s">
        <v>527</v>
      </c>
      <c r="D548" s="37" t="s">
        <v>638</v>
      </c>
      <c r="E548" s="37" t="s">
        <v>215</v>
      </c>
      <c r="F548" s="22">
        <v>700000</v>
      </c>
      <c r="G548" s="22">
        <v>700000</v>
      </c>
      <c r="H548" s="40">
        <v>366700</v>
      </c>
      <c r="I548" s="48">
        <f t="shared" si="10"/>
        <v>52.38571428571429</v>
      </c>
    </row>
    <row r="549" spans="1:9" ht="15.75">
      <c r="A549" s="36" t="s">
        <v>369</v>
      </c>
      <c r="B549" s="37" t="s">
        <v>382</v>
      </c>
      <c r="C549" s="37" t="s">
        <v>527</v>
      </c>
      <c r="D549" s="37" t="s">
        <v>639</v>
      </c>
      <c r="E549" s="37"/>
      <c r="F549" s="22">
        <v>283550</v>
      </c>
      <c r="G549" s="22">
        <v>68550</v>
      </c>
      <c r="H549" s="40">
        <v>0</v>
      </c>
      <c r="I549" s="48">
        <f t="shared" si="10"/>
        <v>0</v>
      </c>
    </row>
    <row r="550" spans="1:9" ht="63">
      <c r="A550" s="36" t="s">
        <v>242</v>
      </c>
      <c r="B550" s="37" t="s">
        <v>382</v>
      </c>
      <c r="C550" s="37" t="s">
        <v>527</v>
      </c>
      <c r="D550" s="37" t="s">
        <v>639</v>
      </c>
      <c r="E550" s="37" t="s">
        <v>241</v>
      </c>
      <c r="F550" s="22">
        <v>102000</v>
      </c>
      <c r="G550" s="22">
        <v>4000</v>
      </c>
      <c r="H550" s="40">
        <v>0</v>
      </c>
      <c r="I550" s="48">
        <f t="shared" si="10"/>
        <v>0</v>
      </c>
    </row>
    <row r="551" spans="1:9" ht="15.75">
      <c r="A551" s="36" t="s">
        <v>327</v>
      </c>
      <c r="B551" s="37" t="s">
        <v>382</v>
      </c>
      <c r="C551" s="37" t="s">
        <v>527</v>
      </c>
      <c r="D551" s="37" t="s">
        <v>639</v>
      </c>
      <c r="E551" s="37" t="s">
        <v>326</v>
      </c>
      <c r="F551" s="22">
        <v>102000</v>
      </c>
      <c r="G551" s="22">
        <v>4000</v>
      </c>
      <c r="H551" s="40">
        <v>0</v>
      </c>
      <c r="I551" s="48">
        <f t="shared" si="10"/>
        <v>0</v>
      </c>
    </row>
    <row r="552" spans="1:9" ht="31.5">
      <c r="A552" s="36" t="s">
        <v>251</v>
      </c>
      <c r="B552" s="37" t="s">
        <v>382</v>
      </c>
      <c r="C552" s="37" t="s">
        <v>527</v>
      </c>
      <c r="D552" s="37" t="s">
        <v>639</v>
      </c>
      <c r="E552" s="37" t="s">
        <v>219</v>
      </c>
      <c r="F552" s="22">
        <v>181550</v>
      </c>
      <c r="G552" s="22">
        <v>64550</v>
      </c>
      <c r="H552" s="40">
        <v>0</v>
      </c>
      <c r="I552" s="48">
        <f t="shared" si="10"/>
        <v>0</v>
      </c>
    </row>
    <row r="553" spans="1:9" ht="31.5">
      <c r="A553" s="36" t="s">
        <v>250</v>
      </c>
      <c r="B553" s="37" t="s">
        <v>382</v>
      </c>
      <c r="C553" s="37" t="s">
        <v>527</v>
      </c>
      <c r="D553" s="37" t="s">
        <v>639</v>
      </c>
      <c r="E553" s="37" t="s">
        <v>215</v>
      </c>
      <c r="F553" s="22">
        <v>181550</v>
      </c>
      <c r="G553" s="22">
        <v>64550</v>
      </c>
      <c r="H553" s="40">
        <v>0</v>
      </c>
      <c r="I553" s="48">
        <f t="shared" si="10"/>
        <v>0</v>
      </c>
    </row>
    <row r="554" spans="1:9" ht="15.75">
      <c r="A554" s="36" t="s">
        <v>367</v>
      </c>
      <c r="B554" s="37" t="s">
        <v>382</v>
      </c>
      <c r="C554" s="37" t="s">
        <v>527</v>
      </c>
      <c r="D554" s="37" t="s">
        <v>640</v>
      </c>
      <c r="E554" s="37"/>
      <c r="F554" s="22">
        <v>398700</v>
      </c>
      <c r="G554" s="22">
        <v>398700</v>
      </c>
      <c r="H554" s="40">
        <v>221500</v>
      </c>
      <c r="I554" s="48">
        <f t="shared" si="10"/>
        <v>55.55555555555556</v>
      </c>
    </row>
    <row r="555" spans="1:9" ht="15.75">
      <c r="A555" s="36" t="s">
        <v>344</v>
      </c>
      <c r="B555" s="37" t="s">
        <v>382</v>
      </c>
      <c r="C555" s="37" t="s">
        <v>527</v>
      </c>
      <c r="D555" s="37" t="s">
        <v>640</v>
      </c>
      <c r="E555" s="37" t="s">
        <v>233</v>
      </c>
      <c r="F555" s="22">
        <v>398700</v>
      </c>
      <c r="G555" s="22">
        <v>398700</v>
      </c>
      <c r="H555" s="40">
        <v>221500</v>
      </c>
      <c r="I555" s="48">
        <f t="shared" si="10"/>
        <v>55.55555555555556</v>
      </c>
    </row>
    <row r="556" spans="1:9" ht="15.75">
      <c r="A556" s="36" t="s">
        <v>405</v>
      </c>
      <c r="B556" s="37" t="s">
        <v>382</v>
      </c>
      <c r="C556" s="37" t="s">
        <v>527</v>
      </c>
      <c r="D556" s="37" t="s">
        <v>640</v>
      </c>
      <c r="E556" s="37" t="s">
        <v>366</v>
      </c>
      <c r="F556" s="22">
        <v>398700</v>
      </c>
      <c r="G556" s="22">
        <v>398700</v>
      </c>
      <c r="H556" s="40">
        <v>221500</v>
      </c>
      <c r="I556" s="48">
        <f t="shared" si="10"/>
        <v>55.55555555555556</v>
      </c>
    </row>
    <row r="557" spans="1:9" ht="110.25">
      <c r="A557" s="36" t="s">
        <v>829</v>
      </c>
      <c r="B557" s="37" t="s">
        <v>382</v>
      </c>
      <c r="C557" s="37" t="s">
        <v>527</v>
      </c>
      <c r="D557" s="37" t="s">
        <v>828</v>
      </c>
      <c r="E557" s="37"/>
      <c r="F557" s="22">
        <v>10072800</v>
      </c>
      <c r="G557" s="22">
        <v>10071700</v>
      </c>
      <c r="H557" s="40">
        <v>7637400</v>
      </c>
      <c r="I557" s="48">
        <f t="shared" si="10"/>
        <v>75.83029677214374</v>
      </c>
    </row>
    <row r="558" spans="1:9" ht="15.75">
      <c r="A558" s="36" t="s">
        <v>344</v>
      </c>
      <c r="B558" s="37" t="s">
        <v>382</v>
      </c>
      <c r="C558" s="37" t="s">
        <v>527</v>
      </c>
      <c r="D558" s="37" t="s">
        <v>828</v>
      </c>
      <c r="E558" s="37" t="s">
        <v>233</v>
      </c>
      <c r="F558" s="22">
        <v>10072800</v>
      </c>
      <c r="G558" s="22">
        <v>10071700</v>
      </c>
      <c r="H558" s="40">
        <v>7637400</v>
      </c>
      <c r="I558" s="48">
        <f t="shared" si="10"/>
        <v>75.83029677214374</v>
      </c>
    </row>
    <row r="559" spans="1:9" ht="31.5">
      <c r="A559" s="36" t="s">
        <v>398</v>
      </c>
      <c r="B559" s="37" t="s">
        <v>382</v>
      </c>
      <c r="C559" s="37" t="s">
        <v>527</v>
      </c>
      <c r="D559" s="37" t="s">
        <v>828</v>
      </c>
      <c r="E559" s="37" t="s">
        <v>232</v>
      </c>
      <c r="F559" s="22">
        <v>10072800</v>
      </c>
      <c r="G559" s="22">
        <v>10071700</v>
      </c>
      <c r="H559" s="40">
        <v>7637400</v>
      </c>
      <c r="I559" s="48">
        <f t="shared" si="10"/>
        <v>75.83029677214374</v>
      </c>
    </row>
    <row r="560" spans="1:9" ht="31.5">
      <c r="A560" s="36" t="s">
        <v>388</v>
      </c>
      <c r="B560" s="37" t="s">
        <v>382</v>
      </c>
      <c r="C560" s="37" t="s">
        <v>527</v>
      </c>
      <c r="D560" s="37" t="s">
        <v>641</v>
      </c>
      <c r="E560" s="37"/>
      <c r="F560" s="22">
        <v>7294550</v>
      </c>
      <c r="G560" s="22">
        <v>7224050</v>
      </c>
      <c r="H560" s="40">
        <v>4866449.43</v>
      </c>
      <c r="I560" s="48">
        <f t="shared" si="10"/>
        <v>67.36455907697206</v>
      </c>
    </row>
    <row r="561" spans="1:9" ht="63">
      <c r="A561" s="36" t="s">
        <v>242</v>
      </c>
      <c r="B561" s="37" t="s">
        <v>382</v>
      </c>
      <c r="C561" s="37" t="s">
        <v>527</v>
      </c>
      <c r="D561" s="37" t="s">
        <v>641</v>
      </c>
      <c r="E561" s="37" t="s">
        <v>241</v>
      </c>
      <c r="F561" s="22">
        <v>6715932</v>
      </c>
      <c r="G561" s="22">
        <v>6715932</v>
      </c>
      <c r="H561" s="40">
        <v>4563465.65</v>
      </c>
      <c r="I561" s="48">
        <f t="shared" si="10"/>
        <v>67.9498489561836</v>
      </c>
    </row>
    <row r="562" spans="1:9" ht="15.75">
      <c r="A562" s="36" t="s">
        <v>327</v>
      </c>
      <c r="B562" s="37" t="s">
        <v>382</v>
      </c>
      <c r="C562" s="37" t="s">
        <v>527</v>
      </c>
      <c r="D562" s="37" t="s">
        <v>641</v>
      </c>
      <c r="E562" s="37" t="s">
        <v>326</v>
      </c>
      <c r="F562" s="22">
        <v>6715932</v>
      </c>
      <c r="G562" s="22">
        <v>6715932</v>
      </c>
      <c r="H562" s="40">
        <v>4563465.65</v>
      </c>
      <c r="I562" s="48">
        <f t="shared" si="10"/>
        <v>67.9498489561836</v>
      </c>
    </row>
    <row r="563" spans="1:9" ht="31.5">
      <c r="A563" s="36" t="s">
        <v>251</v>
      </c>
      <c r="B563" s="37" t="s">
        <v>382</v>
      </c>
      <c r="C563" s="37" t="s">
        <v>527</v>
      </c>
      <c r="D563" s="37" t="s">
        <v>641</v>
      </c>
      <c r="E563" s="37" t="s">
        <v>219</v>
      </c>
      <c r="F563" s="22">
        <v>576858</v>
      </c>
      <c r="G563" s="22">
        <v>506358</v>
      </c>
      <c r="H563" s="40">
        <v>302423.78</v>
      </c>
      <c r="I563" s="48">
        <f t="shared" si="10"/>
        <v>59.72528922224988</v>
      </c>
    </row>
    <row r="564" spans="1:9" ht="31.5">
      <c r="A564" s="36" t="s">
        <v>250</v>
      </c>
      <c r="B564" s="37" t="s">
        <v>382</v>
      </c>
      <c r="C564" s="37" t="s">
        <v>527</v>
      </c>
      <c r="D564" s="37" t="s">
        <v>641</v>
      </c>
      <c r="E564" s="37" t="s">
        <v>215</v>
      </c>
      <c r="F564" s="22">
        <v>576858</v>
      </c>
      <c r="G564" s="22">
        <v>506358</v>
      </c>
      <c r="H564" s="40">
        <v>302423.78</v>
      </c>
      <c r="I564" s="48">
        <f t="shared" si="10"/>
        <v>59.72528922224988</v>
      </c>
    </row>
    <row r="565" spans="1:9" ht="15.75">
      <c r="A565" s="36" t="s">
        <v>277</v>
      </c>
      <c r="B565" s="37" t="s">
        <v>382</v>
      </c>
      <c r="C565" s="37" t="s">
        <v>527</v>
      </c>
      <c r="D565" s="37" t="s">
        <v>641</v>
      </c>
      <c r="E565" s="37" t="s">
        <v>222</v>
      </c>
      <c r="F565" s="22">
        <v>1760</v>
      </c>
      <c r="G565" s="22">
        <v>1760</v>
      </c>
      <c r="H565" s="40">
        <v>560</v>
      </c>
      <c r="I565" s="48">
        <f t="shared" si="10"/>
        <v>31.818181818181817</v>
      </c>
    </row>
    <row r="566" spans="1:9" ht="15.75">
      <c r="A566" s="36" t="s">
        <v>276</v>
      </c>
      <c r="B566" s="37" t="s">
        <v>382</v>
      </c>
      <c r="C566" s="37" t="s">
        <v>527</v>
      </c>
      <c r="D566" s="37" t="s">
        <v>641</v>
      </c>
      <c r="E566" s="37" t="s">
        <v>274</v>
      </c>
      <c r="F566" s="22">
        <v>1760</v>
      </c>
      <c r="G566" s="22">
        <v>1760</v>
      </c>
      <c r="H566" s="40">
        <v>560</v>
      </c>
      <c r="I566" s="48">
        <f t="shared" si="10"/>
        <v>31.818181818181817</v>
      </c>
    </row>
    <row r="567" spans="1:9" ht="31.5">
      <c r="A567" s="36" t="s">
        <v>721</v>
      </c>
      <c r="B567" s="37" t="s">
        <v>382</v>
      </c>
      <c r="C567" s="37" t="s">
        <v>527</v>
      </c>
      <c r="D567" s="37" t="s">
        <v>642</v>
      </c>
      <c r="E567" s="37"/>
      <c r="F567" s="22">
        <v>1081553</v>
      </c>
      <c r="G567" s="22">
        <v>1081553</v>
      </c>
      <c r="H567" s="40">
        <v>744112.08</v>
      </c>
      <c r="I567" s="48">
        <f t="shared" si="10"/>
        <v>68.80033433405482</v>
      </c>
    </row>
    <row r="568" spans="1:9" ht="63">
      <c r="A568" s="36" t="s">
        <v>242</v>
      </c>
      <c r="B568" s="37" t="s">
        <v>382</v>
      </c>
      <c r="C568" s="37" t="s">
        <v>527</v>
      </c>
      <c r="D568" s="37" t="s">
        <v>642</v>
      </c>
      <c r="E568" s="37" t="s">
        <v>241</v>
      </c>
      <c r="F568" s="22">
        <v>1078553</v>
      </c>
      <c r="G568" s="22">
        <v>1078553</v>
      </c>
      <c r="H568" s="40">
        <v>741112.08</v>
      </c>
      <c r="I568" s="48">
        <f t="shared" si="10"/>
        <v>68.7135523242715</v>
      </c>
    </row>
    <row r="569" spans="1:9" ht="15.75">
      <c r="A569" s="36" t="s">
        <v>327</v>
      </c>
      <c r="B569" s="37" t="s">
        <v>382</v>
      </c>
      <c r="C569" s="37" t="s">
        <v>527</v>
      </c>
      <c r="D569" s="37" t="s">
        <v>642</v>
      </c>
      <c r="E569" s="37" t="s">
        <v>326</v>
      </c>
      <c r="F569" s="22">
        <v>1078553</v>
      </c>
      <c r="G569" s="22">
        <v>1078553</v>
      </c>
      <c r="H569" s="40">
        <v>741112.08</v>
      </c>
      <c r="I569" s="48">
        <f t="shared" si="10"/>
        <v>68.7135523242715</v>
      </c>
    </row>
    <row r="570" spans="1:9" ht="31.5">
      <c r="A570" s="36" t="s">
        <v>251</v>
      </c>
      <c r="B570" s="37" t="s">
        <v>382</v>
      </c>
      <c r="C570" s="37" t="s">
        <v>527</v>
      </c>
      <c r="D570" s="37" t="s">
        <v>642</v>
      </c>
      <c r="E570" s="37" t="s">
        <v>219</v>
      </c>
      <c r="F570" s="22">
        <v>3000</v>
      </c>
      <c r="G570" s="22">
        <v>3000</v>
      </c>
      <c r="H570" s="40">
        <v>3000</v>
      </c>
      <c r="I570" s="48">
        <f t="shared" si="10"/>
        <v>100</v>
      </c>
    </row>
    <row r="571" spans="1:9" ht="31.5">
      <c r="A571" s="36" t="s">
        <v>250</v>
      </c>
      <c r="B571" s="37" t="s">
        <v>382</v>
      </c>
      <c r="C571" s="37" t="s">
        <v>527</v>
      </c>
      <c r="D571" s="37" t="s">
        <v>642</v>
      </c>
      <c r="E571" s="37" t="s">
        <v>215</v>
      </c>
      <c r="F571" s="22">
        <v>3000</v>
      </c>
      <c r="G571" s="22">
        <v>3000</v>
      </c>
      <c r="H571" s="40">
        <v>3000</v>
      </c>
      <c r="I571" s="48">
        <f t="shared" si="10"/>
        <v>100</v>
      </c>
    </row>
    <row r="572" spans="1:9" ht="31.5">
      <c r="A572" s="36" t="s">
        <v>386</v>
      </c>
      <c r="B572" s="37" t="s">
        <v>382</v>
      </c>
      <c r="C572" s="37" t="s">
        <v>527</v>
      </c>
      <c r="D572" s="37" t="s">
        <v>643</v>
      </c>
      <c r="E572" s="37"/>
      <c r="F572" s="22">
        <v>2157106</v>
      </c>
      <c r="G572" s="22">
        <v>2157106</v>
      </c>
      <c r="H572" s="40">
        <v>1484826.92</v>
      </c>
      <c r="I572" s="48">
        <f t="shared" si="10"/>
        <v>68.83421213422056</v>
      </c>
    </row>
    <row r="573" spans="1:9" ht="63">
      <c r="A573" s="36" t="s">
        <v>242</v>
      </c>
      <c r="B573" s="37" t="s">
        <v>382</v>
      </c>
      <c r="C573" s="37" t="s">
        <v>527</v>
      </c>
      <c r="D573" s="37" t="s">
        <v>643</v>
      </c>
      <c r="E573" s="37" t="s">
        <v>241</v>
      </c>
      <c r="F573" s="22">
        <v>2157106</v>
      </c>
      <c r="G573" s="22">
        <v>2157106</v>
      </c>
      <c r="H573" s="40">
        <v>1484826.92</v>
      </c>
      <c r="I573" s="48">
        <f t="shared" si="10"/>
        <v>68.83421213422056</v>
      </c>
    </row>
    <row r="574" spans="1:9" ht="15.75">
      <c r="A574" s="36" t="s">
        <v>327</v>
      </c>
      <c r="B574" s="37" t="s">
        <v>382</v>
      </c>
      <c r="C574" s="37" t="s">
        <v>527</v>
      </c>
      <c r="D574" s="37" t="s">
        <v>643</v>
      </c>
      <c r="E574" s="37" t="s">
        <v>326</v>
      </c>
      <c r="F574" s="22">
        <v>2157106</v>
      </c>
      <c r="G574" s="22">
        <v>2157106</v>
      </c>
      <c r="H574" s="40">
        <v>1484826.92</v>
      </c>
      <c r="I574" s="48">
        <f t="shared" si="10"/>
        <v>68.83421213422056</v>
      </c>
    </row>
    <row r="575" spans="1:9" ht="15.75">
      <c r="A575" s="36" t="s">
        <v>666</v>
      </c>
      <c r="B575" s="37" t="s">
        <v>382</v>
      </c>
      <c r="C575" s="37" t="s">
        <v>542</v>
      </c>
      <c r="D575" s="37"/>
      <c r="E575" s="37"/>
      <c r="F575" s="22">
        <v>6327444</v>
      </c>
      <c r="G575" s="22">
        <v>6327444</v>
      </c>
      <c r="H575" s="40">
        <v>1790476.72</v>
      </c>
      <c r="I575" s="48">
        <f t="shared" si="10"/>
        <v>28.296998282402814</v>
      </c>
    </row>
    <row r="576" spans="1:9" ht="15.75">
      <c r="A576" s="36" t="s">
        <v>676</v>
      </c>
      <c r="B576" s="37" t="s">
        <v>382</v>
      </c>
      <c r="C576" s="37" t="s">
        <v>618</v>
      </c>
      <c r="D576" s="37"/>
      <c r="E576" s="37"/>
      <c r="F576" s="22">
        <v>6327444</v>
      </c>
      <c r="G576" s="22">
        <v>6327444</v>
      </c>
      <c r="H576" s="40">
        <v>1790476.72</v>
      </c>
      <c r="I576" s="48">
        <f t="shared" si="10"/>
        <v>28.296998282402814</v>
      </c>
    </row>
    <row r="577" spans="1:9" ht="63">
      <c r="A577" s="36" t="s">
        <v>394</v>
      </c>
      <c r="B577" s="37" t="s">
        <v>382</v>
      </c>
      <c r="C577" s="37" t="s">
        <v>618</v>
      </c>
      <c r="D577" s="37" t="s">
        <v>644</v>
      </c>
      <c r="E577" s="37"/>
      <c r="F577" s="22">
        <v>6327444</v>
      </c>
      <c r="G577" s="22">
        <v>6327444</v>
      </c>
      <c r="H577" s="40">
        <v>1790476.72</v>
      </c>
      <c r="I577" s="48">
        <f t="shared" si="10"/>
        <v>28.296998282402814</v>
      </c>
    </row>
    <row r="578" spans="1:9" ht="15.75">
      <c r="A578" s="36" t="s">
        <v>344</v>
      </c>
      <c r="B578" s="37" t="s">
        <v>382</v>
      </c>
      <c r="C578" s="37" t="s">
        <v>618</v>
      </c>
      <c r="D578" s="37" t="s">
        <v>644</v>
      </c>
      <c r="E578" s="37" t="s">
        <v>233</v>
      </c>
      <c r="F578" s="22">
        <v>6327444</v>
      </c>
      <c r="G578" s="22">
        <v>6327444</v>
      </c>
      <c r="H578" s="40">
        <v>1790476.72</v>
      </c>
      <c r="I578" s="48">
        <f t="shared" si="10"/>
        <v>28.296998282402814</v>
      </c>
    </row>
    <row r="579" spans="1:9" ht="31.5">
      <c r="A579" s="36" t="s">
        <v>398</v>
      </c>
      <c r="B579" s="37" t="s">
        <v>382</v>
      </c>
      <c r="C579" s="37" t="s">
        <v>618</v>
      </c>
      <c r="D579" s="37" t="s">
        <v>644</v>
      </c>
      <c r="E579" s="37" t="s">
        <v>232</v>
      </c>
      <c r="F579" s="22">
        <v>6327444</v>
      </c>
      <c r="G579" s="22">
        <v>6327444</v>
      </c>
      <c r="H579" s="40">
        <v>1790476.72</v>
      </c>
      <c r="I579" s="48">
        <f t="shared" si="10"/>
        <v>28.296998282402814</v>
      </c>
    </row>
    <row r="580" spans="1:9" ht="15.75">
      <c r="A580" s="80" t="s">
        <v>645</v>
      </c>
      <c r="B580" s="81"/>
      <c r="C580" s="81"/>
      <c r="D580" s="81"/>
      <c r="E580" s="82"/>
      <c r="F580" s="79">
        <f>F11+F41+F171+F205+F216+F231+F461</f>
        <v>1269462235.25</v>
      </c>
      <c r="G580" s="79">
        <f>G11+G41+G171+G205+G216+G231+G461</f>
        <v>1468282564.37</v>
      </c>
      <c r="H580" s="79">
        <f>H11+H41+H171+H205+H216+H231+H461</f>
        <v>945492391.6299999</v>
      </c>
      <c r="I580" s="47">
        <f>H580/G580*100</f>
        <v>64.39444386072138</v>
      </c>
    </row>
    <row r="581" spans="1:9" ht="15.75">
      <c r="A581" s="76"/>
      <c r="B581" s="76"/>
      <c r="C581" s="76"/>
      <c r="D581" s="76"/>
      <c r="E581" s="76"/>
      <c r="F581" s="78"/>
      <c r="G581" s="78"/>
      <c r="H581" s="78"/>
      <c r="I581" s="77"/>
    </row>
    <row r="582" spans="1:9" ht="15.75">
      <c r="A582" s="76"/>
      <c r="B582" s="76"/>
      <c r="C582" s="76"/>
      <c r="D582" s="76"/>
      <c r="E582" s="76"/>
      <c r="F582" s="78"/>
      <c r="G582" s="78"/>
      <c r="H582" s="78"/>
      <c r="I582" s="77"/>
    </row>
    <row r="583" spans="1:8" ht="15.75">
      <c r="A583" s="21" t="s">
        <v>212</v>
      </c>
      <c r="B583" s="25"/>
      <c r="C583" s="25"/>
      <c r="D583" s="25"/>
      <c r="G583" s="71"/>
      <c r="H583" s="28"/>
    </row>
    <row r="584" spans="1:9" ht="15.75">
      <c r="A584" s="21" t="s">
        <v>213</v>
      </c>
      <c r="B584" s="25"/>
      <c r="C584" s="25"/>
      <c r="D584" s="25"/>
      <c r="E584" s="25"/>
      <c r="F584" s="25"/>
      <c r="G584" s="21" t="s">
        <v>214</v>
      </c>
      <c r="H584" s="70"/>
      <c r="I584" s="49"/>
    </row>
    <row r="585" spans="1:4" ht="18.75">
      <c r="A585" s="19"/>
      <c r="C585" s="14"/>
      <c r="D585" s="14"/>
    </row>
    <row r="586" spans="1:8" ht="18.75">
      <c r="A586" s="19"/>
      <c r="D586" s="20"/>
      <c r="H586" s="20"/>
    </row>
  </sheetData>
  <sheetProtection/>
  <autoFilter ref="A9:E593"/>
  <mergeCells count="18">
    <mergeCell ref="K9:K10"/>
    <mergeCell ref="A8:K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G1:I1"/>
    <mergeCell ref="G2:I2"/>
    <mergeCell ref="G3:I3"/>
    <mergeCell ref="G4:I4"/>
    <mergeCell ref="A6:J6"/>
    <mergeCell ref="A7:J7"/>
    <mergeCell ref="J9:J10"/>
  </mergeCells>
  <printOptions/>
  <pageMargins left="0.3937007874015748" right="0.3937007874015748" top="0.35433070866141736" bottom="0.31496062992125984" header="0.15748031496062992" footer="0.1574803149606299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0"/>
  <sheetViews>
    <sheetView tabSelected="1" workbookViewId="0" topLeftCell="A1">
      <selection activeCell="I5" sqref="I5"/>
    </sheetView>
  </sheetViews>
  <sheetFormatPr defaultColWidth="9.140625" defaultRowHeight="15"/>
  <cols>
    <col min="1" max="1" width="60.7109375" style="0" customWidth="1"/>
    <col min="2" max="2" width="5.140625" style="0" customWidth="1"/>
    <col min="3" max="3" width="8.00390625" style="0" customWidth="1"/>
    <col min="4" max="4" width="5.421875" style="0" customWidth="1"/>
    <col min="5" max="5" width="6.7109375" style="0" customWidth="1"/>
    <col min="6" max="6" width="7.00390625" style="0" customWidth="1"/>
    <col min="7" max="7" width="4.7109375" style="0" customWidth="1"/>
    <col min="8" max="10" width="19.00390625" style="0" customWidth="1"/>
    <col min="11" max="11" width="13.28125" style="0" customWidth="1"/>
  </cols>
  <sheetData>
    <row r="1" spans="9:11" ht="15.75">
      <c r="I1" s="153" t="s">
        <v>838</v>
      </c>
      <c r="J1" s="153"/>
      <c r="K1" s="153"/>
    </row>
    <row r="2" spans="9:11" ht="15.75">
      <c r="I2" s="153" t="s">
        <v>722</v>
      </c>
      <c r="J2" s="153"/>
      <c r="K2" s="153"/>
    </row>
    <row r="3" spans="9:11" ht="15.75">
      <c r="I3" s="153" t="s">
        <v>500</v>
      </c>
      <c r="J3" s="153"/>
      <c r="K3" s="153"/>
    </row>
    <row r="4" spans="9:11" ht="15.75">
      <c r="I4" s="153" t="s">
        <v>1045</v>
      </c>
      <c r="J4" s="153"/>
      <c r="K4" s="153"/>
    </row>
    <row r="6" spans="1:11" ht="39" customHeight="1">
      <c r="A6" s="154" t="s">
        <v>1036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</row>
    <row r="8" spans="1:11" ht="15.75">
      <c r="A8" s="145" t="s">
        <v>848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</row>
    <row r="9" spans="1:11" ht="45" customHeight="1">
      <c r="A9" s="148" t="s">
        <v>499</v>
      </c>
      <c r="B9" s="148" t="s">
        <v>845</v>
      </c>
      <c r="C9" s="148" t="s">
        <v>846</v>
      </c>
      <c r="D9" s="148" t="s">
        <v>498</v>
      </c>
      <c r="E9" s="148" t="s">
        <v>497</v>
      </c>
      <c r="F9" s="148" t="s">
        <v>496</v>
      </c>
      <c r="G9" s="148" t="s">
        <v>495</v>
      </c>
      <c r="H9" s="146" t="s">
        <v>807</v>
      </c>
      <c r="I9" s="146" t="s">
        <v>847</v>
      </c>
      <c r="J9" s="150" t="s">
        <v>1037</v>
      </c>
      <c r="K9" s="152" t="s">
        <v>494</v>
      </c>
    </row>
    <row r="10" spans="1:11" ht="51" customHeight="1">
      <c r="A10" s="149"/>
      <c r="B10" s="149"/>
      <c r="C10" s="149"/>
      <c r="D10" s="149"/>
      <c r="E10" s="149"/>
      <c r="F10" s="149"/>
      <c r="G10" s="149"/>
      <c r="H10" s="147"/>
      <c r="I10" s="147"/>
      <c r="J10" s="151"/>
      <c r="K10" s="152"/>
    </row>
    <row r="11" spans="1:11" ht="47.25">
      <c r="A11" s="84" t="s">
        <v>849</v>
      </c>
      <c r="B11" s="85" t="s">
        <v>221</v>
      </c>
      <c r="C11" s="86" t="s">
        <v>451</v>
      </c>
      <c r="D11" s="86" t="s">
        <v>451</v>
      </c>
      <c r="E11" s="86" t="s">
        <v>451</v>
      </c>
      <c r="F11" s="86" t="s">
        <v>451</v>
      </c>
      <c r="G11" s="86" t="s">
        <v>451</v>
      </c>
      <c r="H11" s="87">
        <v>144059583.5</v>
      </c>
      <c r="I11" s="87">
        <v>156116218.45</v>
      </c>
      <c r="J11" s="92">
        <v>108103006.66</v>
      </c>
      <c r="K11" s="94">
        <f>J11/I11*100</f>
        <v>69.24521214599021</v>
      </c>
    </row>
    <row r="12" spans="1:11" ht="47.25">
      <c r="A12" s="84" t="s">
        <v>493</v>
      </c>
      <c r="B12" s="85" t="s">
        <v>221</v>
      </c>
      <c r="C12" s="85" t="s">
        <v>217</v>
      </c>
      <c r="D12" s="85" t="s">
        <v>221</v>
      </c>
      <c r="E12" s="86" t="s">
        <v>451</v>
      </c>
      <c r="F12" s="86" t="s">
        <v>451</v>
      </c>
      <c r="G12" s="86" t="s">
        <v>451</v>
      </c>
      <c r="H12" s="87">
        <v>51269498</v>
      </c>
      <c r="I12" s="87">
        <v>51505519.94</v>
      </c>
      <c r="J12" s="92">
        <v>33441841.4</v>
      </c>
      <c r="K12" s="94">
        <f>J12/I12*100</f>
        <v>64.92865510135067</v>
      </c>
    </row>
    <row r="13" spans="1:11" ht="15.75">
      <c r="A13" s="84" t="s">
        <v>237</v>
      </c>
      <c r="B13" s="85" t="s">
        <v>221</v>
      </c>
      <c r="C13" s="85" t="s">
        <v>217</v>
      </c>
      <c r="D13" s="85" t="s">
        <v>221</v>
      </c>
      <c r="E13" s="85" t="s">
        <v>216</v>
      </c>
      <c r="F13" s="88" t="s">
        <v>451</v>
      </c>
      <c r="G13" s="88" t="s">
        <v>451</v>
      </c>
      <c r="H13" s="87">
        <v>51269498</v>
      </c>
      <c r="I13" s="87">
        <v>51505519.94</v>
      </c>
      <c r="J13" s="92">
        <v>33441841.4</v>
      </c>
      <c r="K13" s="94">
        <f>J13/I13*100</f>
        <v>64.92865510135067</v>
      </c>
    </row>
    <row r="14" spans="1:11" ht="47.25">
      <c r="A14" s="89" t="s">
        <v>906</v>
      </c>
      <c r="B14" s="83" t="s">
        <v>221</v>
      </c>
      <c r="C14" s="83" t="s">
        <v>217</v>
      </c>
      <c r="D14" s="83" t="s">
        <v>221</v>
      </c>
      <c r="E14" s="83" t="s">
        <v>216</v>
      </c>
      <c r="F14" s="83" t="s">
        <v>491</v>
      </c>
      <c r="G14" s="90" t="s">
        <v>451</v>
      </c>
      <c r="H14" s="91">
        <v>1979599</v>
      </c>
      <c r="I14" s="91">
        <v>1979599</v>
      </c>
      <c r="J14" s="93">
        <v>1439973.26</v>
      </c>
      <c r="K14" s="95">
        <f>J14/I14*100</f>
        <v>72.74065404155084</v>
      </c>
    </row>
    <row r="15" spans="1:11" ht="78.75">
      <c r="A15" s="89" t="s">
        <v>242</v>
      </c>
      <c r="B15" s="83" t="s">
        <v>221</v>
      </c>
      <c r="C15" s="83" t="s">
        <v>217</v>
      </c>
      <c r="D15" s="83" t="s">
        <v>221</v>
      </c>
      <c r="E15" s="83" t="s">
        <v>216</v>
      </c>
      <c r="F15" s="83" t="s">
        <v>491</v>
      </c>
      <c r="G15" s="83" t="s">
        <v>241</v>
      </c>
      <c r="H15" s="91">
        <v>1979599</v>
      </c>
      <c r="I15" s="91">
        <v>1979599</v>
      </c>
      <c r="J15" s="93">
        <v>1439973.26</v>
      </c>
      <c r="K15" s="95">
        <f aca="true" t="shared" si="0" ref="K15:K80">J15/I15*100</f>
        <v>72.74065404155084</v>
      </c>
    </row>
    <row r="16" spans="1:11" ht="31.5">
      <c r="A16" s="89" t="s">
        <v>252</v>
      </c>
      <c r="B16" s="83" t="s">
        <v>221</v>
      </c>
      <c r="C16" s="83" t="s">
        <v>217</v>
      </c>
      <c r="D16" s="83" t="s">
        <v>221</v>
      </c>
      <c r="E16" s="83" t="s">
        <v>216</v>
      </c>
      <c r="F16" s="83" t="s">
        <v>491</v>
      </c>
      <c r="G16" s="83" t="s">
        <v>240</v>
      </c>
      <c r="H16" s="91">
        <v>1979599</v>
      </c>
      <c r="I16" s="91">
        <v>1979599</v>
      </c>
      <c r="J16" s="93">
        <v>1439973.26</v>
      </c>
      <c r="K16" s="95">
        <f t="shared" si="0"/>
        <v>72.74065404155084</v>
      </c>
    </row>
    <row r="17" spans="1:11" ht="31.5">
      <c r="A17" s="89" t="s">
        <v>907</v>
      </c>
      <c r="B17" s="83" t="s">
        <v>221</v>
      </c>
      <c r="C17" s="83" t="s">
        <v>217</v>
      </c>
      <c r="D17" s="83" t="s">
        <v>221</v>
      </c>
      <c r="E17" s="83" t="s">
        <v>216</v>
      </c>
      <c r="F17" s="83" t="s">
        <v>238</v>
      </c>
      <c r="G17" s="90" t="s">
        <v>451</v>
      </c>
      <c r="H17" s="91">
        <v>41445001</v>
      </c>
      <c r="I17" s="91">
        <v>41445001</v>
      </c>
      <c r="J17" s="93">
        <v>26864227.09</v>
      </c>
      <c r="K17" s="95">
        <f t="shared" si="0"/>
        <v>64.8189804362654</v>
      </c>
    </row>
    <row r="18" spans="1:11" ht="78.75">
      <c r="A18" s="89" t="s">
        <v>242</v>
      </c>
      <c r="B18" s="83" t="s">
        <v>221</v>
      </c>
      <c r="C18" s="83" t="s">
        <v>217</v>
      </c>
      <c r="D18" s="83" t="s">
        <v>221</v>
      </c>
      <c r="E18" s="83" t="s">
        <v>216</v>
      </c>
      <c r="F18" s="83" t="s">
        <v>238</v>
      </c>
      <c r="G18" s="83" t="s">
        <v>241</v>
      </c>
      <c r="H18" s="91">
        <v>40984301</v>
      </c>
      <c r="I18" s="91">
        <v>40984301</v>
      </c>
      <c r="J18" s="93">
        <v>26708623.04</v>
      </c>
      <c r="K18" s="95">
        <f t="shared" si="0"/>
        <v>65.16793598602547</v>
      </c>
    </row>
    <row r="19" spans="1:11" ht="31.5">
      <c r="A19" s="89" t="s">
        <v>252</v>
      </c>
      <c r="B19" s="83" t="s">
        <v>221</v>
      </c>
      <c r="C19" s="83" t="s">
        <v>217</v>
      </c>
      <c r="D19" s="83" t="s">
        <v>221</v>
      </c>
      <c r="E19" s="83" t="s">
        <v>216</v>
      </c>
      <c r="F19" s="83" t="s">
        <v>238</v>
      </c>
      <c r="G19" s="83" t="s">
        <v>240</v>
      </c>
      <c r="H19" s="91">
        <v>40984301</v>
      </c>
      <c r="I19" s="91">
        <v>40984301</v>
      </c>
      <c r="J19" s="93">
        <v>26708623.04</v>
      </c>
      <c r="K19" s="95">
        <f t="shared" si="0"/>
        <v>65.16793598602547</v>
      </c>
    </row>
    <row r="20" spans="1:11" ht="31.5">
      <c r="A20" s="89" t="s">
        <v>251</v>
      </c>
      <c r="B20" s="83" t="s">
        <v>221</v>
      </c>
      <c r="C20" s="83" t="s">
        <v>217</v>
      </c>
      <c r="D20" s="83" t="s">
        <v>221</v>
      </c>
      <c r="E20" s="83" t="s">
        <v>216</v>
      </c>
      <c r="F20" s="83" t="s">
        <v>238</v>
      </c>
      <c r="G20" s="83" t="s">
        <v>219</v>
      </c>
      <c r="H20" s="91">
        <v>109500</v>
      </c>
      <c r="I20" s="91">
        <v>109500</v>
      </c>
      <c r="J20" s="93">
        <v>21940</v>
      </c>
      <c r="K20" s="95">
        <f t="shared" si="0"/>
        <v>20.036529680365298</v>
      </c>
    </row>
    <row r="21" spans="1:11" ht="31.5">
      <c r="A21" s="89" t="s">
        <v>250</v>
      </c>
      <c r="B21" s="83" t="s">
        <v>221</v>
      </c>
      <c r="C21" s="83" t="s">
        <v>217</v>
      </c>
      <c r="D21" s="83" t="s">
        <v>221</v>
      </c>
      <c r="E21" s="83" t="s">
        <v>216</v>
      </c>
      <c r="F21" s="83" t="s">
        <v>238</v>
      </c>
      <c r="G21" s="83" t="s">
        <v>215</v>
      </c>
      <c r="H21" s="91">
        <v>109500</v>
      </c>
      <c r="I21" s="91">
        <v>109500</v>
      </c>
      <c r="J21" s="93">
        <v>21940</v>
      </c>
      <c r="K21" s="95">
        <f t="shared" si="0"/>
        <v>20.036529680365298</v>
      </c>
    </row>
    <row r="22" spans="1:11" ht="15.75">
      <c r="A22" s="89" t="s">
        <v>277</v>
      </c>
      <c r="B22" s="83" t="s">
        <v>221</v>
      </c>
      <c r="C22" s="83" t="s">
        <v>217</v>
      </c>
      <c r="D22" s="83" t="s">
        <v>221</v>
      </c>
      <c r="E22" s="83" t="s">
        <v>216</v>
      </c>
      <c r="F22" s="83" t="s">
        <v>238</v>
      </c>
      <c r="G22" s="83" t="s">
        <v>222</v>
      </c>
      <c r="H22" s="91">
        <v>351200</v>
      </c>
      <c r="I22" s="91">
        <v>351200</v>
      </c>
      <c r="J22" s="93">
        <v>133664.05</v>
      </c>
      <c r="K22" s="95">
        <f t="shared" si="0"/>
        <v>38.05923974943052</v>
      </c>
    </row>
    <row r="23" spans="1:11" ht="15.75">
      <c r="A23" s="89" t="s">
        <v>276</v>
      </c>
      <c r="B23" s="83" t="s">
        <v>221</v>
      </c>
      <c r="C23" s="83" t="s">
        <v>217</v>
      </c>
      <c r="D23" s="83" t="s">
        <v>221</v>
      </c>
      <c r="E23" s="83" t="s">
        <v>216</v>
      </c>
      <c r="F23" s="83" t="s">
        <v>238</v>
      </c>
      <c r="G23" s="83" t="s">
        <v>274</v>
      </c>
      <c r="H23" s="91">
        <v>351200</v>
      </c>
      <c r="I23" s="91">
        <v>351200</v>
      </c>
      <c r="J23" s="93">
        <v>133664.05</v>
      </c>
      <c r="K23" s="95">
        <f t="shared" si="0"/>
        <v>38.05923974943052</v>
      </c>
    </row>
    <row r="24" spans="1:11" ht="31.5">
      <c r="A24" s="89" t="s">
        <v>908</v>
      </c>
      <c r="B24" s="83" t="s">
        <v>221</v>
      </c>
      <c r="C24" s="83" t="s">
        <v>217</v>
      </c>
      <c r="D24" s="83" t="s">
        <v>221</v>
      </c>
      <c r="E24" s="83" t="s">
        <v>216</v>
      </c>
      <c r="F24" s="83" t="s">
        <v>286</v>
      </c>
      <c r="G24" s="90" t="s">
        <v>451</v>
      </c>
      <c r="H24" s="91">
        <v>544000</v>
      </c>
      <c r="I24" s="91">
        <v>521600</v>
      </c>
      <c r="J24" s="93">
        <v>251289.6</v>
      </c>
      <c r="K24" s="95">
        <f t="shared" si="0"/>
        <v>48.17668711656442</v>
      </c>
    </row>
    <row r="25" spans="1:11" ht="31.5">
      <c r="A25" s="89" t="s">
        <v>251</v>
      </c>
      <c r="B25" s="83" t="s">
        <v>221</v>
      </c>
      <c r="C25" s="83" t="s">
        <v>217</v>
      </c>
      <c r="D25" s="83" t="s">
        <v>221</v>
      </c>
      <c r="E25" s="83" t="s">
        <v>216</v>
      </c>
      <c r="F25" s="83" t="s">
        <v>286</v>
      </c>
      <c r="G25" s="83" t="s">
        <v>219</v>
      </c>
      <c r="H25" s="91">
        <v>544000</v>
      </c>
      <c r="I25" s="91">
        <v>521600</v>
      </c>
      <c r="J25" s="93">
        <v>251289.6</v>
      </c>
      <c r="K25" s="95">
        <f t="shared" si="0"/>
        <v>48.17668711656442</v>
      </c>
    </row>
    <row r="26" spans="1:11" ht="31.5">
      <c r="A26" s="89" t="s">
        <v>250</v>
      </c>
      <c r="B26" s="83" t="s">
        <v>221</v>
      </c>
      <c r="C26" s="83" t="s">
        <v>217</v>
      </c>
      <c r="D26" s="83" t="s">
        <v>221</v>
      </c>
      <c r="E26" s="83" t="s">
        <v>216</v>
      </c>
      <c r="F26" s="83" t="s">
        <v>286</v>
      </c>
      <c r="G26" s="83" t="s">
        <v>215</v>
      </c>
      <c r="H26" s="91">
        <v>544000</v>
      </c>
      <c r="I26" s="91">
        <v>521600</v>
      </c>
      <c r="J26" s="93">
        <v>251289.6</v>
      </c>
      <c r="K26" s="95">
        <f t="shared" si="0"/>
        <v>48.17668711656442</v>
      </c>
    </row>
    <row r="27" spans="1:11" ht="15.75">
      <c r="A27" s="89" t="s">
        <v>909</v>
      </c>
      <c r="B27" s="83" t="s">
        <v>221</v>
      </c>
      <c r="C27" s="83" t="s">
        <v>217</v>
      </c>
      <c r="D27" s="83" t="s">
        <v>221</v>
      </c>
      <c r="E27" s="83" t="s">
        <v>216</v>
      </c>
      <c r="F27" s="83" t="s">
        <v>488</v>
      </c>
      <c r="G27" s="90" t="s">
        <v>451</v>
      </c>
      <c r="H27" s="91">
        <v>4232188</v>
      </c>
      <c r="I27" s="91">
        <v>4232188</v>
      </c>
      <c r="J27" s="93">
        <v>3011452.26</v>
      </c>
      <c r="K27" s="95">
        <f t="shared" si="0"/>
        <v>71.1559188769497</v>
      </c>
    </row>
    <row r="28" spans="1:11" ht="78.75">
      <c r="A28" s="89" t="s">
        <v>242</v>
      </c>
      <c r="B28" s="83" t="s">
        <v>221</v>
      </c>
      <c r="C28" s="83" t="s">
        <v>217</v>
      </c>
      <c r="D28" s="83" t="s">
        <v>221</v>
      </c>
      <c r="E28" s="83" t="s">
        <v>216</v>
      </c>
      <c r="F28" s="83" t="s">
        <v>488</v>
      </c>
      <c r="G28" s="83" t="s">
        <v>241</v>
      </c>
      <c r="H28" s="91">
        <v>3361367</v>
      </c>
      <c r="I28" s="91">
        <v>3361367</v>
      </c>
      <c r="J28" s="93">
        <v>2526441.18</v>
      </c>
      <c r="K28" s="95">
        <f t="shared" si="0"/>
        <v>75.16112284079662</v>
      </c>
    </row>
    <row r="29" spans="1:11" ht="15.75">
      <c r="A29" s="89" t="s">
        <v>327</v>
      </c>
      <c r="B29" s="83" t="s">
        <v>221</v>
      </c>
      <c r="C29" s="83" t="s">
        <v>217</v>
      </c>
      <c r="D29" s="83" t="s">
        <v>221</v>
      </c>
      <c r="E29" s="83" t="s">
        <v>216</v>
      </c>
      <c r="F29" s="83" t="s">
        <v>488</v>
      </c>
      <c r="G29" s="83" t="s">
        <v>326</v>
      </c>
      <c r="H29" s="91">
        <v>3361367</v>
      </c>
      <c r="I29" s="91">
        <v>3361367</v>
      </c>
      <c r="J29" s="93">
        <v>2526441.18</v>
      </c>
      <c r="K29" s="95">
        <f t="shared" si="0"/>
        <v>75.16112284079662</v>
      </c>
    </row>
    <row r="30" spans="1:11" ht="31.5">
      <c r="A30" s="89" t="s">
        <v>251</v>
      </c>
      <c r="B30" s="83" t="s">
        <v>221</v>
      </c>
      <c r="C30" s="83" t="s">
        <v>217</v>
      </c>
      <c r="D30" s="83" t="s">
        <v>221</v>
      </c>
      <c r="E30" s="83" t="s">
        <v>216</v>
      </c>
      <c r="F30" s="83" t="s">
        <v>488</v>
      </c>
      <c r="G30" s="83" t="s">
        <v>219</v>
      </c>
      <c r="H30" s="91">
        <v>870821</v>
      </c>
      <c r="I30" s="91">
        <v>870821</v>
      </c>
      <c r="J30" s="93">
        <v>485011.08</v>
      </c>
      <c r="K30" s="95">
        <f t="shared" si="0"/>
        <v>55.69584105114599</v>
      </c>
    </row>
    <row r="31" spans="1:11" ht="31.5">
      <c r="A31" s="89" t="s">
        <v>250</v>
      </c>
      <c r="B31" s="83" t="s">
        <v>221</v>
      </c>
      <c r="C31" s="83" t="s">
        <v>217</v>
      </c>
      <c r="D31" s="83" t="s">
        <v>221</v>
      </c>
      <c r="E31" s="83" t="s">
        <v>216</v>
      </c>
      <c r="F31" s="83" t="s">
        <v>488</v>
      </c>
      <c r="G31" s="83" t="s">
        <v>215</v>
      </c>
      <c r="H31" s="91">
        <v>870821</v>
      </c>
      <c r="I31" s="91">
        <v>870821</v>
      </c>
      <c r="J31" s="93">
        <v>485011.08</v>
      </c>
      <c r="K31" s="95">
        <f t="shared" si="0"/>
        <v>55.69584105114599</v>
      </c>
    </row>
    <row r="32" spans="1:11" ht="47.25">
      <c r="A32" s="89" t="s">
        <v>910</v>
      </c>
      <c r="B32" s="83" t="s">
        <v>221</v>
      </c>
      <c r="C32" s="83" t="s">
        <v>217</v>
      </c>
      <c r="D32" s="83" t="s">
        <v>221</v>
      </c>
      <c r="E32" s="83" t="s">
        <v>216</v>
      </c>
      <c r="F32" s="83" t="s">
        <v>486</v>
      </c>
      <c r="G32" s="90" t="s">
        <v>451</v>
      </c>
      <c r="H32" s="91">
        <v>2328180</v>
      </c>
      <c r="I32" s="91">
        <v>2609082.44</v>
      </c>
      <c r="J32" s="93">
        <v>1402952.15</v>
      </c>
      <c r="K32" s="95">
        <f t="shared" si="0"/>
        <v>53.771859734719605</v>
      </c>
    </row>
    <row r="33" spans="1:11" ht="31.5">
      <c r="A33" s="89" t="s">
        <v>251</v>
      </c>
      <c r="B33" s="83" t="s">
        <v>221</v>
      </c>
      <c r="C33" s="83" t="s">
        <v>217</v>
      </c>
      <c r="D33" s="83" t="s">
        <v>221</v>
      </c>
      <c r="E33" s="83" t="s">
        <v>216</v>
      </c>
      <c r="F33" s="83" t="s">
        <v>486</v>
      </c>
      <c r="G33" s="83" t="s">
        <v>219</v>
      </c>
      <c r="H33" s="91">
        <v>2328180</v>
      </c>
      <c r="I33" s="91">
        <v>2459082.44</v>
      </c>
      <c r="J33" s="93">
        <v>1252952.15</v>
      </c>
      <c r="K33" s="95">
        <f t="shared" si="0"/>
        <v>50.95201891645406</v>
      </c>
    </row>
    <row r="34" spans="1:11" ht="31.5">
      <c r="A34" s="89" t="s">
        <v>250</v>
      </c>
      <c r="B34" s="83" t="s">
        <v>221</v>
      </c>
      <c r="C34" s="83" t="s">
        <v>217</v>
      </c>
      <c r="D34" s="83" t="s">
        <v>221</v>
      </c>
      <c r="E34" s="83" t="s">
        <v>216</v>
      </c>
      <c r="F34" s="83" t="s">
        <v>486</v>
      </c>
      <c r="G34" s="83" t="s">
        <v>215</v>
      </c>
      <c r="H34" s="91">
        <v>2328180</v>
      </c>
      <c r="I34" s="91">
        <v>2459082.44</v>
      </c>
      <c r="J34" s="93">
        <v>1252952.15</v>
      </c>
      <c r="K34" s="95">
        <f t="shared" si="0"/>
        <v>50.95201891645406</v>
      </c>
    </row>
    <row r="35" spans="1:11" ht="15.75">
      <c r="A35" s="89" t="s">
        <v>277</v>
      </c>
      <c r="B35" s="83" t="s">
        <v>221</v>
      </c>
      <c r="C35" s="83" t="s">
        <v>217</v>
      </c>
      <c r="D35" s="83" t="s">
        <v>221</v>
      </c>
      <c r="E35" s="83" t="s">
        <v>216</v>
      </c>
      <c r="F35" s="83" t="s">
        <v>486</v>
      </c>
      <c r="G35" s="83">
        <v>800</v>
      </c>
      <c r="H35" s="91"/>
      <c r="I35" s="91">
        <v>150000</v>
      </c>
      <c r="J35" s="93">
        <v>150000</v>
      </c>
      <c r="K35" s="95">
        <f t="shared" si="0"/>
        <v>100</v>
      </c>
    </row>
    <row r="36" spans="1:11" ht="15.75">
      <c r="A36" s="89" t="s">
        <v>276</v>
      </c>
      <c r="B36" s="83" t="s">
        <v>221</v>
      </c>
      <c r="C36" s="83" t="s">
        <v>217</v>
      </c>
      <c r="D36" s="83" t="s">
        <v>221</v>
      </c>
      <c r="E36" s="83" t="s">
        <v>216</v>
      </c>
      <c r="F36" s="83" t="s">
        <v>486</v>
      </c>
      <c r="G36" s="83">
        <v>850</v>
      </c>
      <c r="H36" s="91"/>
      <c r="I36" s="91">
        <v>150000</v>
      </c>
      <c r="J36" s="93">
        <v>150000</v>
      </c>
      <c r="K36" s="95">
        <f t="shared" si="0"/>
        <v>100</v>
      </c>
    </row>
    <row r="37" spans="1:11" ht="47.25">
      <c r="A37" s="89" t="s">
        <v>485</v>
      </c>
      <c r="B37" s="83" t="s">
        <v>221</v>
      </c>
      <c r="C37" s="83" t="s">
        <v>217</v>
      </c>
      <c r="D37" s="83" t="s">
        <v>221</v>
      </c>
      <c r="E37" s="83" t="s">
        <v>216</v>
      </c>
      <c r="F37" s="83" t="s">
        <v>484</v>
      </c>
      <c r="G37" s="90" t="s">
        <v>451</v>
      </c>
      <c r="H37" s="91">
        <v>740530</v>
      </c>
      <c r="I37" s="91">
        <v>718049.5</v>
      </c>
      <c r="J37" s="93">
        <v>471947.04</v>
      </c>
      <c r="K37" s="95">
        <f t="shared" si="0"/>
        <v>65.72625424848843</v>
      </c>
    </row>
    <row r="38" spans="1:11" ht="31.5">
      <c r="A38" s="89" t="s">
        <v>251</v>
      </c>
      <c r="B38" s="83" t="s">
        <v>221</v>
      </c>
      <c r="C38" s="83" t="s">
        <v>217</v>
      </c>
      <c r="D38" s="83" t="s">
        <v>221</v>
      </c>
      <c r="E38" s="83" t="s">
        <v>216</v>
      </c>
      <c r="F38" s="83" t="s">
        <v>484</v>
      </c>
      <c r="G38" s="83" t="s">
        <v>219</v>
      </c>
      <c r="H38" s="91">
        <v>740530</v>
      </c>
      <c r="I38" s="91">
        <v>718049.5</v>
      </c>
      <c r="J38" s="93">
        <v>471947.04</v>
      </c>
      <c r="K38" s="95">
        <f t="shared" si="0"/>
        <v>65.72625424848843</v>
      </c>
    </row>
    <row r="39" spans="1:11" ht="31.5">
      <c r="A39" s="89" t="s">
        <v>250</v>
      </c>
      <c r="B39" s="83" t="s">
        <v>221</v>
      </c>
      <c r="C39" s="83" t="s">
        <v>217</v>
      </c>
      <c r="D39" s="83" t="s">
        <v>221</v>
      </c>
      <c r="E39" s="83" t="s">
        <v>216</v>
      </c>
      <c r="F39" s="83" t="s">
        <v>484</v>
      </c>
      <c r="G39" s="83" t="s">
        <v>215</v>
      </c>
      <c r="H39" s="91">
        <v>740530</v>
      </c>
      <c r="I39" s="91">
        <v>718049.5</v>
      </c>
      <c r="J39" s="93">
        <v>471947.04</v>
      </c>
      <c r="K39" s="95">
        <f t="shared" si="0"/>
        <v>65.72625424848843</v>
      </c>
    </row>
    <row r="40" spans="1:11" ht="47.25">
      <c r="A40" s="84" t="s">
        <v>483</v>
      </c>
      <c r="B40" s="85" t="s">
        <v>221</v>
      </c>
      <c r="C40" s="85" t="s">
        <v>217</v>
      </c>
      <c r="D40" s="85" t="s">
        <v>280</v>
      </c>
      <c r="E40" s="86" t="s">
        <v>451</v>
      </c>
      <c r="F40" s="86" t="s">
        <v>451</v>
      </c>
      <c r="G40" s="86" t="s">
        <v>451</v>
      </c>
      <c r="H40" s="87">
        <v>3928788</v>
      </c>
      <c r="I40" s="87">
        <v>3928788</v>
      </c>
      <c r="J40" s="92">
        <v>2763038.75</v>
      </c>
      <c r="K40" s="96">
        <f t="shared" si="0"/>
        <v>70.32801846269129</v>
      </c>
    </row>
    <row r="41" spans="1:11" ht="15.75">
      <c r="A41" s="84" t="s">
        <v>237</v>
      </c>
      <c r="B41" s="85" t="s">
        <v>221</v>
      </c>
      <c r="C41" s="85" t="s">
        <v>217</v>
      </c>
      <c r="D41" s="85" t="s">
        <v>280</v>
      </c>
      <c r="E41" s="85" t="s">
        <v>216</v>
      </c>
      <c r="F41" s="88" t="s">
        <v>451</v>
      </c>
      <c r="G41" s="88" t="s">
        <v>451</v>
      </c>
      <c r="H41" s="87">
        <v>3928788</v>
      </c>
      <c r="I41" s="87">
        <v>3928788</v>
      </c>
      <c r="J41" s="92">
        <v>2763038.75</v>
      </c>
      <c r="K41" s="96">
        <f t="shared" si="0"/>
        <v>70.32801846269129</v>
      </c>
    </row>
    <row r="42" spans="1:11" ht="94.5">
      <c r="A42" s="89" t="s">
        <v>911</v>
      </c>
      <c r="B42" s="83" t="s">
        <v>221</v>
      </c>
      <c r="C42" s="83" t="s">
        <v>217</v>
      </c>
      <c r="D42" s="83" t="s">
        <v>280</v>
      </c>
      <c r="E42" s="83" t="s">
        <v>216</v>
      </c>
      <c r="F42" s="83" t="s">
        <v>481</v>
      </c>
      <c r="G42" s="90" t="s">
        <v>451</v>
      </c>
      <c r="H42" s="91">
        <v>1735608</v>
      </c>
      <c r="I42" s="91">
        <v>1735608</v>
      </c>
      <c r="J42" s="93">
        <v>1194844.81</v>
      </c>
      <c r="K42" s="95">
        <f t="shared" si="0"/>
        <v>68.84301120990455</v>
      </c>
    </row>
    <row r="43" spans="1:11" ht="78.75">
      <c r="A43" s="89" t="s">
        <v>242</v>
      </c>
      <c r="B43" s="83" t="s">
        <v>221</v>
      </c>
      <c r="C43" s="83" t="s">
        <v>217</v>
      </c>
      <c r="D43" s="83" t="s">
        <v>280</v>
      </c>
      <c r="E43" s="83" t="s">
        <v>216</v>
      </c>
      <c r="F43" s="83" t="s">
        <v>481</v>
      </c>
      <c r="G43" s="83" t="s">
        <v>241</v>
      </c>
      <c r="H43" s="91">
        <v>1735608</v>
      </c>
      <c r="I43" s="91">
        <v>1735608</v>
      </c>
      <c r="J43" s="93">
        <v>1194844.81</v>
      </c>
      <c r="K43" s="95">
        <f t="shared" si="0"/>
        <v>68.84301120990455</v>
      </c>
    </row>
    <row r="44" spans="1:11" ht="31.5">
      <c r="A44" s="89" t="s">
        <v>252</v>
      </c>
      <c r="B44" s="83" t="s">
        <v>221</v>
      </c>
      <c r="C44" s="83" t="s">
        <v>217</v>
      </c>
      <c r="D44" s="83" t="s">
        <v>280</v>
      </c>
      <c r="E44" s="83" t="s">
        <v>216</v>
      </c>
      <c r="F44" s="83" t="s">
        <v>481</v>
      </c>
      <c r="G44" s="83" t="s">
        <v>240</v>
      </c>
      <c r="H44" s="91">
        <v>1735608</v>
      </c>
      <c r="I44" s="91">
        <v>1735608</v>
      </c>
      <c r="J44" s="93">
        <v>1194844.81</v>
      </c>
      <c r="K44" s="95">
        <f t="shared" si="0"/>
        <v>68.84301120990455</v>
      </c>
    </row>
    <row r="45" spans="1:11" ht="141.75">
      <c r="A45" s="89" t="s">
        <v>912</v>
      </c>
      <c r="B45" s="83" t="s">
        <v>221</v>
      </c>
      <c r="C45" s="83" t="s">
        <v>217</v>
      </c>
      <c r="D45" s="83" t="s">
        <v>280</v>
      </c>
      <c r="E45" s="83" t="s">
        <v>216</v>
      </c>
      <c r="F45" s="83" t="s">
        <v>479</v>
      </c>
      <c r="G45" s="90" t="s">
        <v>451</v>
      </c>
      <c r="H45" s="91">
        <v>1735408</v>
      </c>
      <c r="I45" s="91">
        <v>1735408</v>
      </c>
      <c r="J45" s="93">
        <v>1301557</v>
      </c>
      <c r="K45" s="95">
        <f t="shared" si="0"/>
        <v>75.00005762333699</v>
      </c>
    </row>
    <row r="46" spans="1:11" ht="78.75">
      <c r="A46" s="89" t="s">
        <v>242</v>
      </c>
      <c r="B46" s="83" t="s">
        <v>221</v>
      </c>
      <c r="C46" s="83" t="s">
        <v>217</v>
      </c>
      <c r="D46" s="83" t="s">
        <v>280</v>
      </c>
      <c r="E46" s="83" t="s">
        <v>216</v>
      </c>
      <c r="F46" s="83" t="s">
        <v>479</v>
      </c>
      <c r="G46" s="83" t="s">
        <v>241</v>
      </c>
      <c r="H46" s="91">
        <v>1735408</v>
      </c>
      <c r="I46" s="91">
        <v>1735408</v>
      </c>
      <c r="J46" s="93">
        <v>1301557</v>
      </c>
      <c r="K46" s="95">
        <f t="shared" si="0"/>
        <v>75.00005762333699</v>
      </c>
    </row>
    <row r="47" spans="1:11" ht="31.5">
      <c r="A47" s="89" t="s">
        <v>252</v>
      </c>
      <c r="B47" s="83" t="s">
        <v>221</v>
      </c>
      <c r="C47" s="83" t="s">
        <v>217</v>
      </c>
      <c r="D47" s="83" t="s">
        <v>280</v>
      </c>
      <c r="E47" s="83" t="s">
        <v>216</v>
      </c>
      <c r="F47" s="83" t="s">
        <v>479</v>
      </c>
      <c r="G47" s="83" t="s">
        <v>240</v>
      </c>
      <c r="H47" s="91">
        <v>1735408</v>
      </c>
      <c r="I47" s="91">
        <v>1735408</v>
      </c>
      <c r="J47" s="93">
        <v>1301557</v>
      </c>
      <c r="K47" s="95">
        <f t="shared" si="0"/>
        <v>75.00005762333699</v>
      </c>
    </row>
    <row r="48" spans="1:11" ht="47.25">
      <c r="A48" s="89" t="s">
        <v>913</v>
      </c>
      <c r="B48" s="83" t="s">
        <v>221</v>
      </c>
      <c r="C48" s="83" t="s">
        <v>217</v>
      </c>
      <c r="D48" s="83" t="s">
        <v>280</v>
      </c>
      <c r="E48" s="83" t="s">
        <v>216</v>
      </c>
      <c r="F48" s="83" t="s">
        <v>478</v>
      </c>
      <c r="G48" s="90" t="s">
        <v>451</v>
      </c>
      <c r="H48" s="91">
        <v>433852</v>
      </c>
      <c r="I48" s="91">
        <v>433852</v>
      </c>
      <c r="J48" s="93">
        <v>258716.94</v>
      </c>
      <c r="K48" s="95">
        <f t="shared" si="0"/>
        <v>59.632533675078136</v>
      </c>
    </row>
    <row r="49" spans="1:11" ht="78.75">
      <c r="A49" s="89" t="s">
        <v>242</v>
      </c>
      <c r="B49" s="83" t="s">
        <v>221</v>
      </c>
      <c r="C49" s="83" t="s">
        <v>217</v>
      </c>
      <c r="D49" s="83" t="s">
        <v>280</v>
      </c>
      <c r="E49" s="83" t="s">
        <v>216</v>
      </c>
      <c r="F49" s="83" t="s">
        <v>478</v>
      </c>
      <c r="G49" s="83" t="s">
        <v>241</v>
      </c>
      <c r="H49" s="91">
        <v>433852</v>
      </c>
      <c r="I49" s="91">
        <v>433852</v>
      </c>
      <c r="J49" s="93">
        <v>258716.94</v>
      </c>
      <c r="K49" s="95">
        <f t="shared" si="0"/>
        <v>59.632533675078136</v>
      </c>
    </row>
    <row r="50" spans="1:11" ht="31.5">
      <c r="A50" s="89" t="s">
        <v>252</v>
      </c>
      <c r="B50" s="83" t="s">
        <v>221</v>
      </c>
      <c r="C50" s="83" t="s">
        <v>217</v>
      </c>
      <c r="D50" s="83" t="s">
        <v>280</v>
      </c>
      <c r="E50" s="83" t="s">
        <v>216</v>
      </c>
      <c r="F50" s="83" t="s">
        <v>478</v>
      </c>
      <c r="G50" s="83" t="s">
        <v>240</v>
      </c>
      <c r="H50" s="91">
        <v>433852</v>
      </c>
      <c r="I50" s="91">
        <v>433852</v>
      </c>
      <c r="J50" s="93">
        <v>258716.94</v>
      </c>
      <c r="K50" s="95">
        <f t="shared" si="0"/>
        <v>59.632533675078136</v>
      </c>
    </row>
    <row r="51" spans="1:11" ht="47.25">
      <c r="A51" s="89" t="s">
        <v>914</v>
      </c>
      <c r="B51" s="83" t="s">
        <v>221</v>
      </c>
      <c r="C51" s="83" t="s">
        <v>217</v>
      </c>
      <c r="D51" s="83" t="s">
        <v>280</v>
      </c>
      <c r="E51" s="83" t="s">
        <v>216</v>
      </c>
      <c r="F51" s="83" t="s">
        <v>476</v>
      </c>
      <c r="G51" s="90" t="s">
        <v>451</v>
      </c>
      <c r="H51" s="91">
        <v>23920</v>
      </c>
      <c r="I51" s="91">
        <v>23920</v>
      </c>
      <c r="J51" s="93">
        <v>7920</v>
      </c>
      <c r="K51" s="95">
        <f t="shared" si="0"/>
        <v>33.11036789297659</v>
      </c>
    </row>
    <row r="52" spans="1:11" ht="31.5">
      <c r="A52" s="89" t="s">
        <v>251</v>
      </c>
      <c r="B52" s="83" t="s">
        <v>221</v>
      </c>
      <c r="C52" s="83" t="s">
        <v>217</v>
      </c>
      <c r="D52" s="83" t="s">
        <v>280</v>
      </c>
      <c r="E52" s="83" t="s">
        <v>216</v>
      </c>
      <c r="F52" s="83" t="s">
        <v>476</v>
      </c>
      <c r="G52" s="83" t="s">
        <v>219</v>
      </c>
      <c r="H52" s="91">
        <v>23920</v>
      </c>
      <c r="I52" s="91">
        <v>23920</v>
      </c>
      <c r="J52" s="93">
        <v>7920</v>
      </c>
      <c r="K52" s="95">
        <f t="shared" si="0"/>
        <v>33.11036789297659</v>
      </c>
    </row>
    <row r="53" spans="1:11" ht="31.5">
      <c r="A53" s="89" t="s">
        <v>250</v>
      </c>
      <c r="B53" s="83" t="s">
        <v>221</v>
      </c>
      <c r="C53" s="83" t="s">
        <v>217</v>
      </c>
      <c r="D53" s="83" t="s">
        <v>280</v>
      </c>
      <c r="E53" s="83" t="s">
        <v>216</v>
      </c>
      <c r="F53" s="83" t="s">
        <v>476</v>
      </c>
      <c r="G53" s="83" t="s">
        <v>215</v>
      </c>
      <c r="H53" s="91">
        <v>23920</v>
      </c>
      <c r="I53" s="91">
        <v>23920</v>
      </c>
      <c r="J53" s="93">
        <v>7920</v>
      </c>
      <c r="K53" s="95">
        <f t="shared" si="0"/>
        <v>33.11036789297659</v>
      </c>
    </row>
    <row r="54" spans="1:11" ht="63">
      <c r="A54" s="84" t="s">
        <v>475</v>
      </c>
      <c r="B54" s="85" t="s">
        <v>221</v>
      </c>
      <c r="C54" s="85" t="s">
        <v>217</v>
      </c>
      <c r="D54" s="85" t="s">
        <v>275</v>
      </c>
      <c r="E54" s="86" t="s">
        <v>451</v>
      </c>
      <c r="F54" s="86" t="s">
        <v>451</v>
      </c>
      <c r="G54" s="86" t="s">
        <v>451</v>
      </c>
      <c r="H54" s="87">
        <v>10101858</v>
      </c>
      <c r="I54" s="87">
        <v>10801858</v>
      </c>
      <c r="J54" s="92">
        <v>6730328.21</v>
      </c>
      <c r="K54" s="96">
        <f t="shared" si="0"/>
        <v>62.30713466146287</v>
      </c>
    </row>
    <row r="55" spans="1:11" ht="15.75">
      <c r="A55" s="84" t="s">
        <v>237</v>
      </c>
      <c r="B55" s="85" t="s">
        <v>221</v>
      </c>
      <c r="C55" s="85" t="s">
        <v>217</v>
      </c>
      <c r="D55" s="85" t="s">
        <v>275</v>
      </c>
      <c r="E55" s="85" t="s">
        <v>216</v>
      </c>
      <c r="F55" s="88" t="s">
        <v>451</v>
      </c>
      <c r="G55" s="88" t="s">
        <v>451</v>
      </c>
      <c r="H55" s="87">
        <v>10101858</v>
      </c>
      <c r="I55" s="87">
        <v>10801858</v>
      </c>
      <c r="J55" s="92">
        <v>6730328.21</v>
      </c>
      <c r="K55" s="96">
        <f t="shared" si="0"/>
        <v>62.30713466146287</v>
      </c>
    </row>
    <row r="56" spans="1:11" ht="31.5">
      <c r="A56" s="89" t="s">
        <v>474</v>
      </c>
      <c r="B56" s="83" t="s">
        <v>221</v>
      </c>
      <c r="C56" s="83" t="s">
        <v>217</v>
      </c>
      <c r="D56" s="83" t="s">
        <v>275</v>
      </c>
      <c r="E56" s="83" t="s">
        <v>216</v>
      </c>
      <c r="F56" s="83" t="s">
        <v>473</v>
      </c>
      <c r="G56" s="90" t="s">
        <v>451</v>
      </c>
      <c r="H56" s="91">
        <v>10101858</v>
      </c>
      <c r="I56" s="91">
        <v>10801858</v>
      </c>
      <c r="J56" s="93">
        <v>6730328.21</v>
      </c>
      <c r="K56" s="95">
        <f t="shared" si="0"/>
        <v>62.30713466146287</v>
      </c>
    </row>
    <row r="57" spans="1:11" ht="31.5">
      <c r="A57" s="89" t="s">
        <v>320</v>
      </c>
      <c r="B57" s="83" t="s">
        <v>221</v>
      </c>
      <c r="C57" s="83" t="s">
        <v>217</v>
      </c>
      <c r="D57" s="83" t="s">
        <v>275</v>
      </c>
      <c r="E57" s="83" t="s">
        <v>216</v>
      </c>
      <c r="F57" s="83" t="s">
        <v>473</v>
      </c>
      <c r="G57" s="83" t="s">
        <v>303</v>
      </c>
      <c r="H57" s="91">
        <v>10101858</v>
      </c>
      <c r="I57" s="91">
        <v>10801858</v>
      </c>
      <c r="J57" s="93">
        <v>6730328.21</v>
      </c>
      <c r="K57" s="95">
        <f t="shared" si="0"/>
        <v>62.30713466146287</v>
      </c>
    </row>
    <row r="58" spans="1:11" ht="15.75">
      <c r="A58" s="89" t="s">
        <v>319</v>
      </c>
      <c r="B58" s="83" t="s">
        <v>221</v>
      </c>
      <c r="C58" s="83" t="s">
        <v>217</v>
      </c>
      <c r="D58" s="83" t="s">
        <v>275</v>
      </c>
      <c r="E58" s="83" t="s">
        <v>216</v>
      </c>
      <c r="F58" s="83" t="s">
        <v>473</v>
      </c>
      <c r="G58" s="83" t="s">
        <v>301</v>
      </c>
      <c r="H58" s="91">
        <v>10101858</v>
      </c>
      <c r="I58" s="91">
        <v>10801858</v>
      </c>
      <c r="J58" s="93">
        <v>6730328.21</v>
      </c>
      <c r="K58" s="95">
        <f t="shared" si="0"/>
        <v>62.30713466146287</v>
      </c>
    </row>
    <row r="59" spans="1:11" ht="47.25">
      <c r="A59" s="84" t="s">
        <v>472</v>
      </c>
      <c r="B59" s="85" t="s">
        <v>221</v>
      </c>
      <c r="C59" s="85" t="s">
        <v>217</v>
      </c>
      <c r="D59" s="85" t="s">
        <v>271</v>
      </c>
      <c r="E59" s="86" t="s">
        <v>451</v>
      </c>
      <c r="F59" s="86" t="s">
        <v>451</v>
      </c>
      <c r="G59" s="86" t="s">
        <v>451</v>
      </c>
      <c r="H59" s="87">
        <v>1018576.02</v>
      </c>
      <c r="I59" s="87">
        <v>1018576.02</v>
      </c>
      <c r="J59" s="92">
        <v>645379.2</v>
      </c>
      <c r="K59" s="96">
        <f t="shared" si="0"/>
        <v>63.360926168279505</v>
      </c>
    </row>
    <row r="60" spans="1:11" ht="15.75">
      <c r="A60" s="84" t="s">
        <v>237</v>
      </c>
      <c r="B60" s="85" t="s">
        <v>221</v>
      </c>
      <c r="C60" s="85" t="s">
        <v>217</v>
      </c>
      <c r="D60" s="85" t="s">
        <v>271</v>
      </c>
      <c r="E60" s="85" t="s">
        <v>216</v>
      </c>
      <c r="F60" s="88" t="s">
        <v>451</v>
      </c>
      <c r="G60" s="88" t="s">
        <v>451</v>
      </c>
      <c r="H60" s="87">
        <v>1018576.02</v>
      </c>
      <c r="I60" s="87">
        <v>1018576.02</v>
      </c>
      <c r="J60" s="92">
        <v>645379.2</v>
      </c>
      <c r="K60" s="96">
        <f t="shared" si="0"/>
        <v>63.360926168279505</v>
      </c>
    </row>
    <row r="61" spans="1:11" ht="126">
      <c r="A61" s="89" t="s">
        <v>708</v>
      </c>
      <c r="B61" s="83" t="s">
        <v>221</v>
      </c>
      <c r="C61" s="83" t="s">
        <v>217</v>
      </c>
      <c r="D61" s="83" t="s">
        <v>271</v>
      </c>
      <c r="E61" s="83" t="s">
        <v>216</v>
      </c>
      <c r="F61" s="83" t="s">
        <v>471</v>
      </c>
      <c r="G61" s="90" t="s">
        <v>451</v>
      </c>
      <c r="H61" s="91">
        <v>267088.02</v>
      </c>
      <c r="I61" s="91">
        <v>267088.02</v>
      </c>
      <c r="J61" s="93">
        <v>72379.2</v>
      </c>
      <c r="K61" s="95">
        <f t="shared" si="0"/>
        <v>27.099380945652296</v>
      </c>
    </row>
    <row r="62" spans="1:11" ht="31.5">
      <c r="A62" s="89" t="s">
        <v>251</v>
      </c>
      <c r="B62" s="83" t="s">
        <v>221</v>
      </c>
      <c r="C62" s="83" t="s">
        <v>217</v>
      </c>
      <c r="D62" s="83" t="s">
        <v>271</v>
      </c>
      <c r="E62" s="83" t="s">
        <v>216</v>
      </c>
      <c r="F62" s="83" t="s">
        <v>471</v>
      </c>
      <c r="G62" s="83" t="s">
        <v>219</v>
      </c>
      <c r="H62" s="91">
        <v>267088.02</v>
      </c>
      <c r="I62" s="91">
        <v>267088.02</v>
      </c>
      <c r="J62" s="93">
        <v>72379.2</v>
      </c>
      <c r="K62" s="95">
        <f t="shared" si="0"/>
        <v>27.099380945652296</v>
      </c>
    </row>
    <row r="63" spans="1:11" ht="31.5">
      <c r="A63" s="89" t="s">
        <v>250</v>
      </c>
      <c r="B63" s="83" t="s">
        <v>221</v>
      </c>
      <c r="C63" s="83" t="s">
        <v>217</v>
      </c>
      <c r="D63" s="83" t="s">
        <v>271</v>
      </c>
      <c r="E63" s="83" t="s">
        <v>216</v>
      </c>
      <c r="F63" s="83" t="s">
        <v>471</v>
      </c>
      <c r="G63" s="83" t="s">
        <v>215</v>
      </c>
      <c r="H63" s="91">
        <v>267088.02</v>
      </c>
      <c r="I63" s="91">
        <v>267088.02</v>
      </c>
      <c r="J63" s="93">
        <v>72379.2</v>
      </c>
      <c r="K63" s="95">
        <f t="shared" si="0"/>
        <v>27.099380945652296</v>
      </c>
    </row>
    <row r="64" spans="1:11" ht="15.75">
      <c r="A64" s="89" t="s">
        <v>470</v>
      </c>
      <c r="B64" s="83" t="s">
        <v>221</v>
      </c>
      <c r="C64" s="83" t="s">
        <v>217</v>
      </c>
      <c r="D64" s="83" t="s">
        <v>271</v>
      </c>
      <c r="E64" s="83" t="s">
        <v>216</v>
      </c>
      <c r="F64" s="83" t="s">
        <v>469</v>
      </c>
      <c r="G64" s="90" t="s">
        <v>451</v>
      </c>
      <c r="H64" s="91">
        <v>217488</v>
      </c>
      <c r="I64" s="91">
        <v>217488</v>
      </c>
      <c r="J64" s="93">
        <v>217000</v>
      </c>
      <c r="K64" s="95">
        <f t="shared" si="0"/>
        <v>99.77561980431105</v>
      </c>
    </row>
    <row r="65" spans="1:11" ht="15.75">
      <c r="A65" s="89" t="s">
        <v>277</v>
      </c>
      <c r="B65" s="83" t="s">
        <v>221</v>
      </c>
      <c r="C65" s="83" t="s">
        <v>217</v>
      </c>
      <c r="D65" s="83" t="s">
        <v>271</v>
      </c>
      <c r="E65" s="83" t="s">
        <v>216</v>
      </c>
      <c r="F65" s="83" t="s">
        <v>469</v>
      </c>
      <c r="G65" s="83" t="s">
        <v>222</v>
      </c>
      <c r="H65" s="91">
        <v>217488</v>
      </c>
      <c r="I65" s="91">
        <v>217488</v>
      </c>
      <c r="J65" s="93">
        <v>217000</v>
      </c>
      <c r="K65" s="95">
        <f t="shared" si="0"/>
        <v>99.77561980431105</v>
      </c>
    </row>
    <row r="66" spans="1:11" ht="47.25">
      <c r="A66" s="89" t="s">
        <v>468</v>
      </c>
      <c r="B66" s="83" t="s">
        <v>221</v>
      </c>
      <c r="C66" s="83" t="s">
        <v>217</v>
      </c>
      <c r="D66" s="83" t="s">
        <v>271</v>
      </c>
      <c r="E66" s="83" t="s">
        <v>216</v>
      </c>
      <c r="F66" s="83" t="s">
        <v>469</v>
      </c>
      <c r="G66" s="83" t="s">
        <v>220</v>
      </c>
      <c r="H66" s="91">
        <v>217488</v>
      </c>
      <c r="I66" s="91">
        <v>217488</v>
      </c>
      <c r="J66" s="93">
        <v>217000</v>
      </c>
      <c r="K66" s="95">
        <f t="shared" si="0"/>
        <v>99.77561980431105</v>
      </c>
    </row>
    <row r="67" spans="1:11" ht="78.75">
      <c r="A67" s="89" t="s">
        <v>915</v>
      </c>
      <c r="B67" s="83" t="s">
        <v>221</v>
      </c>
      <c r="C67" s="83" t="s">
        <v>217</v>
      </c>
      <c r="D67" s="83" t="s">
        <v>271</v>
      </c>
      <c r="E67" s="83" t="s">
        <v>216</v>
      </c>
      <c r="F67" s="83" t="s">
        <v>467</v>
      </c>
      <c r="G67" s="90" t="s">
        <v>451</v>
      </c>
      <c r="H67" s="91">
        <v>534000</v>
      </c>
      <c r="I67" s="91">
        <v>534000</v>
      </c>
      <c r="J67" s="93">
        <v>356000</v>
      </c>
      <c r="K67" s="95">
        <f t="shared" si="0"/>
        <v>66.66666666666666</v>
      </c>
    </row>
    <row r="68" spans="1:11" ht="15.75">
      <c r="A68" s="89" t="s">
        <v>277</v>
      </c>
      <c r="B68" s="83" t="s">
        <v>221</v>
      </c>
      <c r="C68" s="83" t="s">
        <v>217</v>
      </c>
      <c r="D68" s="83" t="s">
        <v>271</v>
      </c>
      <c r="E68" s="83" t="s">
        <v>216</v>
      </c>
      <c r="F68" s="83" t="s">
        <v>467</v>
      </c>
      <c r="G68" s="83" t="s">
        <v>222</v>
      </c>
      <c r="H68" s="91">
        <v>534000</v>
      </c>
      <c r="I68" s="91">
        <v>534000</v>
      </c>
      <c r="J68" s="93">
        <v>356000</v>
      </c>
      <c r="K68" s="95">
        <f t="shared" si="0"/>
        <v>66.66666666666666</v>
      </c>
    </row>
    <row r="69" spans="1:11" ht="47.25">
      <c r="A69" s="89" t="s">
        <v>468</v>
      </c>
      <c r="B69" s="83" t="s">
        <v>221</v>
      </c>
      <c r="C69" s="83" t="s">
        <v>217</v>
      </c>
      <c r="D69" s="83" t="s">
        <v>271</v>
      </c>
      <c r="E69" s="83" t="s">
        <v>216</v>
      </c>
      <c r="F69" s="83" t="s">
        <v>467</v>
      </c>
      <c r="G69" s="83" t="s">
        <v>220</v>
      </c>
      <c r="H69" s="91">
        <v>534000</v>
      </c>
      <c r="I69" s="91">
        <v>534000</v>
      </c>
      <c r="J69" s="93">
        <v>356000</v>
      </c>
      <c r="K69" s="95">
        <f t="shared" si="0"/>
        <v>66.66666666666666</v>
      </c>
    </row>
    <row r="70" spans="1:11" ht="47.25">
      <c r="A70" s="84" t="s">
        <v>850</v>
      </c>
      <c r="B70" s="85" t="s">
        <v>221</v>
      </c>
      <c r="C70" s="85" t="s">
        <v>217</v>
      </c>
      <c r="D70" s="85" t="s">
        <v>265</v>
      </c>
      <c r="E70" s="86" t="s">
        <v>451</v>
      </c>
      <c r="F70" s="86" t="s">
        <v>451</v>
      </c>
      <c r="G70" s="86" t="s">
        <v>451</v>
      </c>
      <c r="H70" s="87">
        <v>45865985.28</v>
      </c>
      <c r="I70" s="87">
        <v>47023718.76</v>
      </c>
      <c r="J70" s="92">
        <v>40013568.66</v>
      </c>
      <c r="K70" s="96">
        <f t="shared" si="0"/>
        <v>85.09231025351598</v>
      </c>
    </row>
    <row r="71" spans="1:11" ht="15.75">
      <c r="A71" s="84" t="s">
        <v>237</v>
      </c>
      <c r="B71" s="85" t="s">
        <v>221</v>
      </c>
      <c r="C71" s="85" t="s">
        <v>217</v>
      </c>
      <c r="D71" s="85" t="s">
        <v>265</v>
      </c>
      <c r="E71" s="85" t="s">
        <v>216</v>
      </c>
      <c r="F71" s="88" t="s">
        <v>451</v>
      </c>
      <c r="G71" s="88" t="s">
        <v>451</v>
      </c>
      <c r="H71" s="87">
        <v>45865985.28</v>
      </c>
      <c r="I71" s="87">
        <v>47023718.76</v>
      </c>
      <c r="J71" s="92">
        <v>40013568.66</v>
      </c>
      <c r="K71" s="96">
        <f t="shared" si="0"/>
        <v>85.09231025351598</v>
      </c>
    </row>
    <row r="72" spans="1:11" ht="47.25">
      <c r="A72" s="89" t="s">
        <v>714</v>
      </c>
      <c r="B72" s="83" t="s">
        <v>221</v>
      </c>
      <c r="C72" s="83" t="s">
        <v>217</v>
      </c>
      <c r="D72" s="83" t="s">
        <v>265</v>
      </c>
      <c r="E72" s="83" t="s">
        <v>216</v>
      </c>
      <c r="F72" s="83" t="s">
        <v>466</v>
      </c>
      <c r="G72" s="90" t="s">
        <v>451</v>
      </c>
      <c r="H72" s="91">
        <v>102000</v>
      </c>
      <c r="I72" s="91">
        <v>102000</v>
      </c>
      <c r="J72" s="93">
        <v>38000</v>
      </c>
      <c r="K72" s="95">
        <f t="shared" si="0"/>
        <v>37.254901960784316</v>
      </c>
    </row>
    <row r="73" spans="1:11" ht="15.75">
      <c r="A73" s="89" t="s">
        <v>344</v>
      </c>
      <c r="B73" s="83" t="s">
        <v>221</v>
      </c>
      <c r="C73" s="83" t="s">
        <v>217</v>
      </c>
      <c r="D73" s="83" t="s">
        <v>265</v>
      </c>
      <c r="E73" s="83" t="s">
        <v>216</v>
      </c>
      <c r="F73" s="83" t="s">
        <v>466</v>
      </c>
      <c r="G73" s="83" t="s">
        <v>233</v>
      </c>
      <c r="H73" s="91">
        <v>102000</v>
      </c>
      <c r="I73" s="91">
        <v>102000</v>
      </c>
      <c r="J73" s="93">
        <v>38000</v>
      </c>
      <c r="K73" s="95">
        <f t="shared" si="0"/>
        <v>37.254901960784316</v>
      </c>
    </row>
    <row r="74" spans="1:11" ht="15.75">
      <c r="A74" s="89" t="s">
        <v>393</v>
      </c>
      <c r="B74" s="83" t="s">
        <v>221</v>
      </c>
      <c r="C74" s="83" t="s">
        <v>217</v>
      </c>
      <c r="D74" s="83" t="s">
        <v>265</v>
      </c>
      <c r="E74" s="83" t="s">
        <v>216</v>
      </c>
      <c r="F74" s="83" t="s">
        <v>466</v>
      </c>
      <c r="G74" s="83" t="s">
        <v>391</v>
      </c>
      <c r="H74" s="91">
        <v>102000</v>
      </c>
      <c r="I74" s="91">
        <v>102000</v>
      </c>
      <c r="J74" s="93">
        <v>38000</v>
      </c>
      <c r="K74" s="95">
        <f t="shared" si="0"/>
        <v>37.254901960784316</v>
      </c>
    </row>
    <row r="75" spans="1:11" ht="141.75">
      <c r="A75" s="89" t="s">
        <v>916</v>
      </c>
      <c r="B75" s="83" t="s">
        <v>221</v>
      </c>
      <c r="C75" s="83" t="s">
        <v>217</v>
      </c>
      <c r="D75" s="83" t="s">
        <v>265</v>
      </c>
      <c r="E75" s="83" t="s">
        <v>216</v>
      </c>
      <c r="F75" s="83" t="s">
        <v>464</v>
      </c>
      <c r="G75" s="90" t="s">
        <v>451</v>
      </c>
      <c r="H75" s="91">
        <v>98000</v>
      </c>
      <c r="I75" s="91">
        <v>98000</v>
      </c>
      <c r="J75" s="93">
        <v>14000</v>
      </c>
      <c r="K75" s="95">
        <f t="shared" si="0"/>
        <v>14.285714285714285</v>
      </c>
    </row>
    <row r="76" spans="1:11" ht="31.5">
      <c r="A76" s="89" t="s">
        <v>251</v>
      </c>
      <c r="B76" s="83" t="s">
        <v>221</v>
      </c>
      <c r="C76" s="83" t="s">
        <v>217</v>
      </c>
      <c r="D76" s="83" t="s">
        <v>265</v>
      </c>
      <c r="E76" s="83" t="s">
        <v>216</v>
      </c>
      <c r="F76" s="83" t="s">
        <v>464</v>
      </c>
      <c r="G76" s="83" t="s">
        <v>219</v>
      </c>
      <c r="H76" s="91">
        <v>98000</v>
      </c>
      <c r="I76" s="91">
        <v>98000</v>
      </c>
      <c r="J76" s="93">
        <v>14000</v>
      </c>
      <c r="K76" s="95">
        <f t="shared" si="0"/>
        <v>14.285714285714285</v>
      </c>
    </row>
    <row r="77" spans="1:11" ht="31.5">
      <c r="A77" s="89" t="s">
        <v>250</v>
      </c>
      <c r="B77" s="83" t="s">
        <v>221</v>
      </c>
      <c r="C77" s="83" t="s">
        <v>217</v>
      </c>
      <c r="D77" s="83" t="s">
        <v>265</v>
      </c>
      <c r="E77" s="83" t="s">
        <v>216</v>
      </c>
      <c r="F77" s="83" t="s">
        <v>464</v>
      </c>
      <c r="G77" s="83" t="s">
        <v>215</v>
      </c>
      <c r="H77" s="91">
        <v>98000</v>
      </c>
      <c r="I77" s="91">
        <v>98000</v>
      </c>
      <c r="J77" s="93">
        <v>14000</v>
      </c>
      <c r="K77" s="95">
        <f t="shared" si="0"/>
        <v>14.285714285714285</v>
      </c>
    </row>
    <row r="78" spans="1:11" ht="173.25">
      <c r="A78" s="89" t="s">
        <v>917</v>
      </c>
      <c r="B78" s="83" t="s">
        <v>221</v>
      </c>
      <c r="C78" s="83" t="s">
        <v>217</v>
      </c>
      <c r="D78" s="83" t="s">
        <v>265</v>
      </c>
      <c r="E78" s="83" t="s">
        <v>216</v>
      </c>
      <c r="F78" s="83" t="s">
        <v>463</v>
      </c>
      <c r="G78" s="90" t="s">
        <v>451</v>
      </c>
      <c r="H78" s="91">
        <v>11590192</v>
      </c>
      <c r="I78" s="91">
        <v>11590192</v>
      </c>
      <c r="J78" s="93">
        <v>7404876</v>
      </c>
      <c r="K78" s="95">
        <f t="shared" si="0"/>
        <v>63.889157315081576</v>
      </c>
    </row>
    <row r="79" spans="1:11" ht="15.75">
      <c r="A79" s="89" t="s">
        <v>344</v>
      </c>
      <c r="B79" s="83" t="s">
        <v>221</v>
      </c>
      <c r="C79" s="83" t="s">
        <v>217</v>
      </c>
      <c r="D79" s="83" t="s">
        <v>265</v>
      </c>
      <c r="E79" s="83" t="s">
        <v>216</v>
      </c>
      <c r="F79" s="83" t="s">
        <v>463</v>
      </c>
      <c r="G79" s="83" t="s">
        <v>233</v>
      </c>
      <c r="H79" s="91">
        <v>11590192</v>
      </c>
      <c r="I79" s="91">
        <v>11590192</v>
      </c>
      <c r="J79" s="93">
        <v>7404876</v>
      </c>
      <c r="K79" s="95">
        <f t="shared" si="0"/>
        <v>63.889157315081576</v>
      </c>
    </row>
    <row r="80" spans="1:11" ht="15.75">
      <c r="A80" s="89" t="s">
        <v>393</v>
      </c>
      <c r="B80" s="83" t="s">
        <v>221</v>
      </c>
      <c r="C80" s="83" t="s">
        <v>217</v>
      </c>
      <c r="D80" s="83" t="s">
        <v>265</v>
      </c>
      <c r="E80" s="83" t="s">
        <v>216</v>
      </c>
      <c r="F80" s="83" t="s">
        <v>463</v>
      </c>
      <c r="G80" s="83" t="s">
        <v>391</v>
      </c>
      <c r="H80" s="91">
        <v>8916084</v>
      </c>
      <c r="I80" s="91">
        <v>8916084</v>
      </c>
      <c r="J80" s="93">
        <v>5655687</v>
      </c>
      <c r="K80" s="95">
        <f t="shared" si="0"/>
        <v>63.43241046181261</v>
      </c>
    </row>
    <row r="81" spans="1:11" ht="31.5">
      <c r="A81" s="89" t="s">
        <v>398</v>
      </c>
      <c r="B81" s="83" t="s">
        <v>221</v>
      </c>
      <c r="C81" s="83" t="s">
        <v>217</v>
      </c>
      <c r="D81" s="83" t="s">
        <v>265</v>
      </c>
      <c r="E81" s="83" t="s">
        <v>216</v>
      </c>
      <c r="F81" s="83" t="s">
        <v>463</v>
      </c>
      <c r="G81" s="83" t="s">
        <v>232</v>
      </c>
      <c r="H81" s="91">
        <v>2674108</v>
      </c>
      <c r="I81" s="91">
        <v>2674108</v>
      </c>
      <c r="J81" s="93">
        <v>1749189</v>
      </c>
      <c r="K81" s="95">
        <f aca="true" t="shared" si="1" ref="K81:K156">J81/I81*100</f>
        <v>65.41205516007581</v>
      </c>
    </row>
    <row r="82" spans="1:11" ht="47.25">
      <c r="A82" s="89" t="s">
        <v>918</v>
      </c>
      <c r="B82" s="83" t="s">
        <v>221</v>
      </c>
      <c r="C82" s="83" t="s">
        <v>217</v>
      </c>
      <c r="D82" s="83" t="s">
        <v>265</v>
      </c>
      <c r="E82" s="83" t="s">
        <v>216</v>
      </c>
      <c r="F82" s="83" t="s">
        <v>462</v>
      </c>
      <c r="G82" s="90" t="s">
        <v>451</v>
      </c>
      <c r="H82" s="91">
        <v>288066.08</v>
      </c>
      <c r="I82" s="91">
        <v>216049.56</v>
      </c>
      <c r="J82" s="93">
        <v>34959.46</v>
      </c>
      <c r="K82" s="95">
        <f t="shared" si="1"/>
        <v>16.181222493579714</v>
      </c>
    </row>
    <row r="83" spans="1:11" ht="15.75">
      <c r="A83" s="89" t="s">
        <v>344</v>
      </c>
      <c r="B83" s="83" t="s">
        <v>221</v>
      </c>
      <c r="C83" s="83" t="s">
        <v>217</v>
      </c>
      <c r="D83" s="83" t="s">
        <v>265</v>
      </c>
      <c r="E83" s="83" t="s">
        <v>216</v>
      </c>
      <c r="F83" s="83" t="s">
        <v>462</v>
      </c>
      <c r="G83" s="83" t="s">
        <v>233</v>
      </c>
      <c r="H83" s="91">
        <v>288066.08</v>
      </c>
      <c r="I83" s="91">
        <v>216049.56</v>
      </c>
      <c r="J83" s="93">
        <v>34959.46</v>
      </c>
      <c r="K83" s="95">
        <f t="shared" si="1"/>
        <v>16.181222493579714</v>
      </c>
    </row>
    <row r="84" spans="1:11" ht="15.75">
      <c r="A84" s="89" t="s">
        <v>393</v>
      </c>
      <c r="B84" s="83" t="s">
        <v>221</v>
      </c>
      <c r="C84" s="83" t="s">
        <v>217</v>
      </c>
      <c r="D84" s="83" t="s">
        <v>265</v>
      </c>
      <c r="E84" s="83" t="s">
        <v>216</v>
      </c>
      <c r="F84" s="83" t="s">
        <v>462</v>
      </c>
      <c r="G84" s="83" t="s">
        <v>391</v>
      </c>
      <c r="H84" s="91">
        <v>288066.08</v>
      </c>
      <c r="I84" s="91">
        <v>216049.56</v>
      </c>
      <c r="J84" s="93">
        <v>34959.46</v>
      </c>
      <c r="K84" s="95">
        <f t="shared" si="1"/>
        <v>16.181222493579714</v>
      </c>
    </row>
    <row r="85" spans="1:11" ht="31.5">
      <c r="A85" s="89" t="s">
        <v>919</v>
      </c>
      <c r="B85" s="83" t="s">
        <v>221</v>
      </c>
      <c r="C85" s="83" t="s">
        <v>217</v>
      </c>
      <c r="D85" s="83" t="s">
        <v>265</v>
      </c>
      <c r="E85" s="83" t="s">
        <v>216</v>
      </c>
      <c r="F85" s="83" t="s">
        <v>460</v>
      </c>
      <c r="G85" s="90" t="s">
        <v>451</v>
      </c>
      <c r="H85" s="91">
        <v>8214288</v>
      </c>
      <c r="I85" s="91">
        <v>8214288</v>
      </c>
      <c r="J85" s="93">
        <v>6055729</v>
      </c>
      <c r="K85" s="95">
        <f t="shared" si="1"/>
        <v>73.72189774695019</v>
      </c>
    </row>
    <row r="86" spans="1:11" ht="15.75">
      <c r="A86" s="89" t="s">
        <v>344</v>
      </c>
      <c r="B86" s="83" t="s">
        <v>221</v>
      </c>
      <c r="C86" s="83" t="s">
        <v>217</v>
      </c>
      <c r="D86" s="83" t="s">
        <v>265</v>
      </c>
      <c r="E86" s="83" t="s">
        <v>216</v>
      </c>
      <c r="F86" s="83" t="s">
        <v>460</v>
      </c>
      <c r="G86" s="83" t="s">
        <v>233</v>
      </c>
      <c r="H86" s="91">
        <v>8214288</v>
      </c>
      <c r="I86" s="91">
        <v>8214288</v>
      </c>
      <c r="J86" s="93">
        <v>6055729</v>
      </c>
      <c r="K86" s="95">
        <f t="shared" si="1"/>
        <v>73.72189774695019</v>
      </c>
    </row>
    <row r="87" spans="1:11" ht="15.75">
      <c r="A87" s="89" t="s">
        <v>393</v>
      </c>
      <c r="B87" s="83" t="s">
        <v>221</v>
      </c>
      <c r="C87" s="83" t="s">
        <v>217</v>
      </c>
      <c r="D87" s="83" t="s">
        <v>265</v>
      </c>
      <c r="E87" s="83" t="s">
        <v>216</v>
      </c>
      <c r="F87" s="83" t="s">
        <v>460</v>
      </c>
      <c r="G87" s="83" t="s">
        <v>391</v>
      </c>
      <c r="H87" s="91">
        <v>8214288</v>
      </c>
      <c r="I87" s="91">
        <v>8214288</v>
      </c>
      <c r="J87" s="93">
        <v>6055729</v>
      </c>
      <c r="K87" s="95">
        <f t="shared" si="1"/>
        <v>73.72189774695019</v>
      </c>
    </row>
    <row r="88" spans="1:11" ht="31.5">
      <c r="A88" s="89" t="s">
        <v>920</v>
      </c>
      <c r="B88" s="83" t="s">
        <v>221</v>
      </c>
      <c r="C88" s="83" t="s">
        <v>217</v>
      </c>
      <c r="D88" s="83" t="s">
        <v>265</v>
      </c>
      <c r="E88" s="83" t="s">
        <v>216</v>
      </c>
      <c r="F88" s="83" t="s">
        <v>458</v>
      </c>
      <c r="G88" s="90" t="s">
        <v>451</v>
      </c>
      <c r="H88" s="91">
        <v>85000</v>
      </c>
      <c r="I88" s="91">
        <v>85000</v>
      </c>
      <c r="J88" s="93">
        <v>25815</v>
      </c>
      <c r="K88" s="95">
        <f t="shared" si="1"/>
        <v>30.370588235294115</v>
      </c>
    </row>
    <row r="89" spans="1:11" ht="31.5">
      <c r="A89" s="89" t="s">
        <v>251</v>
      </c>
      <c r="B89" s="83" t="s">
        <v>221</v>
      </c>
      <c r="C89" s="83" t="s">
        <v>217</v>
      </c>
      <c r="D89" s="83" t="s">
        <v>265</v>
      </c>
      <c r="E89" s="83" t="s">
        <v>216</v>
      </c>
      <c r="F89" s="83" t="s">
        <v>458</v>
      </c>
      <c r="G89" s="83" t="s">
        <v>219</v>
      </c>
      <c r="H89" s="91">
        <v>85000</v>
      </c>
      <c r="I89" s="91">
        <v>77000</v>
      </c>
      <c r="J89" s="93">
        <v>17815</v>
      </c>
      <c r="K89" s="95">
        <f t="shared" si="1"/>
        <v>23.136363636363637</v>
      </c>
    </row>
    <row r="90" spans="1:11" ht="31.5">
      <c r="A90" s="89" t="s">
        <v>250</v>
      </c>
      <c r="B90" s="83" t="s">
        <v>221</v>
      </c>
      <c r="C90" s="83" t="s">
        <v>217</v>
      </c>
      <c r="D90" s="83" t="s">
        <v>265</v>
      </c>
      <c r="E90" s="83" t="s">
        <v>216</v>
      </c>
      <c r="F90" s="83" t="s">
        <v>458</v>
      </c>
      <c r="G90" s="83" t="s">
        <v>215</v>
      </c>
      <c r="H90" s="91">
        <v>85000</v>
      </c>
      <c r="I90" s="91">
        <v>77000</v>
      </c>
      <c r="J90" s="93">
        <v>17815</v>
      </c>
      <c r="K90" s="95">
        <f t="shared" si="1"/>
        <v>23.136363636363637</v>
      </c>
    </row>
    <row r="91" spans="1:11" ht="15.75">
      <c r="A91" s="89" t="s">
        <v>344</v>
      </c>
      <c r="B91" s="83" t="s">
        <v>221</v>
      </c>
      <c r="C91" s="83" t="s">
        <v>217</v>
      </c>
      <c r="D91" s="83" t="s">
        <v>265</v>
      </c>
      <c r="E91" s="83" t="s">
        <v>216</v>
      </c>
      <c r="F91" s="83" t="s">
        <v>458</v>
      </c>
      <c r="G91" s="83">
        <v>300</v>
      </c>
      <c r="H91" s="91">
        <v>0</v>
      </c>
      <c r="I91" s="91">
        <v>8000</v>
      </c>
      <c r="J91" s="93">
        <v>8000</v>
      </c>
      <c r="K91" s="95">
        <f t="shared" si="1"/>
        <v>100</v>
      </c>
    </row>
    <row r="92" spans="1:11" ht="15.75">
      <c r="A92" s="89" t="s">
        <v>393</v>
      </c>
      <c r="B92" s="83" t="s">
        <v>221</v>
      </c>
      <c r="C92" s="83" t="s">
        <v>217</v>
      </c>
      <c r="D92" s="83" t="s">
        <v>265</v>
      </c>
      <c r="E92" s="83" t="s">
        <v>216</v>
      </c>
      <c r="F92" s="83" t="s">
        <v>458</v>
      </c>
      <c r="G92" s="83">
        <v>310</v>
      </c>
      <c r="H92" s="91">
        <v>0</v>
      </c>
      <c r="I92" s="91">
        <v>8000</v>
      </c>
      <c r="J92" s="93">
        <v>8000</v>
      </c>
      <c r="K92" s="95">
        <f t="shared" si="1"/>
        <v>100</v>
      </c>
    </row>
    <row r="93" spans="1:11" ht="15.75">
      <c r="A93" s="89" t="s">
        <v>921</v>
      </c>
      <c r="B93" s="83" t="s">
        <v>221</v>
      </c>
      <c r="C93" s="83" t="s">
        <v>217</v>
      </c>
      <c r="D93" s="83" t="s">
        <v>265</v>
      </c>
      <c r="E93" s="83" t="s">
        <v>216</v>
      </c>
      <c r="F93" s="83" t="s">
        <v>457</v>
      </c>
      <c r="G93" s="90" t="s">
        <v>451</v>
      </c>
      <c r="H93" s="91">
        <v>150000</v>
      </c>
      <c r="I93" s="91">
        <v>150000</v>
      </c>
      <c r="J93" s="93">
        <v>0</v>
      </c>
      <c r="K93" s="95">
        <f t="shared" si="1"/>
        <v>0</v>
      </c>
    </row>
    <row r="94" spans="1:11" ht="15.75">
      <c r="A94" s="89" t="s">
        <v>344</v>
      </c>
      <c r="B94" s="83" t="s">
        <v>221</v>
      </c>
      <c r="C94" s="83" t="s">
        <v>217</v>
      </c>
      <c r="D94" s="83" t="s">
        <v>265</v>
      </c>
      <c r="E94" s="83" t="s">
        <v>216</v>
      </c>
      <c r="F94" s="83" t="s">
        <v>457</v>
      </c>
      <c r="G94" s="83" t="s">
        <v>233</v>
      </c>
      <c r="H94" s="91">
        <v>150000</v>
      </c>
      <c r="I94" s="91">
        <v>150000</v>
      </c>
      <c r="J94" s="93">
        <v>0</v>
      </c>
      <c r="K94" s="95">
        <f t="shared" si="1"/>
        <v>0</v>
      </c>
    </row>
    <row r="95" spans="1:11" ht="15.75">
      <c r="A95" s="89" t="s">
        <v>393</v>
      </c>
      <c r="B95" s="83" t="s">
        <v>221</v>
      </c>
      <c r="C95" s="83" t="s">
        <v>217</v>
      </c>
      <c r="D95" s="83" t="s">
        <v>265</v>
      </c>
      <c r="E95" s="83" t="s">
        <v>216</v>
      </c>
      <c r="F95" s="83" t="s">
        <v>457</v>
      </c>
      <c r="G95" s="83" t="s">
        <v>391</v>
      </c>
      <c r="H95" s="91">
        <v>150000</v>
      </c>
      <c r="I95" s="91">
        <v>150000</v>
      </c>
      <c r="J95" s="93">
        <v>0</v>
      </c>
      <c r="K95" s="95">
        <f t="shared" si="1"/>
        <v>0</v>
      </c>
    </row>
    <row r="96" spans="1:11" ht="31.5">
      <c r="A96" s="89" t="s">
        <v>922</v>
      </c>
      <c r="B96" s="83" t="s">
        <v>221</v>
      </c>
      <c r="C96" s="83" t="s">
        <v>217</v>
      </c>
      <c r="D96" s="83" t="s">
        <v>265</v>
      </c>
      <c r="E96" s="83" t="s">
        <v>216</v>
      </c>
      <c r="F96" s="83" t="s">
        <v>455</v>
      </c>
      <c r="G96" s="90" t="s">
        <v>451</v>
      </c>
      <c r="H96" s="91">
        <v>504000</v>
      </c>
      <c r="I96" s="91">
        <v>504000</v>
      </c>
      <c r="J96" s="93">
        <v>378000</v>
      </c>
      <c r="K96" s="95">
        <f t="shared" si="1"/>
        <v>75</v>
      </c>
    </row>
    <row r="97" spans="1:11" ht="15.75">
      <c r="A97" s="89" t="s">
        <v>344</v>
      </c>
      <c r="B97" s="83" t="s">
        <v>221</v>
      </c>
      <c r="C97" s="83" t="s">
        <v>217</v>
      </c>
      <c r="D97" s="83" t="s">
        <v>265</v>
      </c>
      <c r="E97" s="83" t="s">
        <v>216</v>
      </c>
      <c r="F97" s="83" t="s">
        <v>455</v>
      </c>
      <c r="G97" s="83" t="s">
        <v>233</v>
      </c>
      <c r="H97" s="91">
        <v>504000</v>
      </c>
      <c r="I97" s="91">
        <v>504000</v>
      </c>
      <c r="J97" s="93">
        <v>378000</v>
      </c>
      <c r="K97" s="95">
        <f t="shared" si="1"/>
        <v>75</v>
      </c>
    </row>
    <row r="98" spans="1:11" ht="15.75">
      <c r="A98" s="89" t="s">
        <v>456</v>
      </c>
      <c r="B98" s="83" t="s">
        <v>221</v>
      </c>
      <c r="C98" s="83" t="s">
        <v>217</v>
      </c>
      <c r="D98" s="83" t="s">
        <v>265</v>
      </c>
      <c r="E98" s="83" t="s">
        <v>216</v>
      </c>
      <c r="F98" s="83" t="s">
        <v>455</v>
      </c>
      <c r="G98" s="83" t="s">
        <v>454</v>
      </c>
      <c r="H98" s="91">
        <v>504000</v>
      </c>
      <c r="I98" s="91">
        <v>504000</v>
      </c>
      <c r="J98" s="93">
        <v>378000</v>
      </c>
      <c r="K98" s="95">
        <f t="shared" si="1"/>
        <v>75</v>
      </c>
    </row>
    <row r="99" spans="1:11" ht="31.5">
      <c r="A99" s="89" t="s">
        <v>923</v>
      </c>
      <c r="B99" s="83" t="s">
        <v>221</v>
      </c>
      <c r="C99" s="83" t="s">
        <v>217</v>
      </c>
      <c r="D99" s="83" t="s">
        <v>265</v>
      </c>
      <c r="E99" s="83" t="s">
        <v>216</v>
      </c>
      <c r="F99" s="83" t="s">
        <v>452</v>
      </c>
      <c r="G99" s="90" t="s">
        <v>451</v>
      </c>
      <c r="H99" s="91">
        <v>6769711.2</v>
      </c>
      <c r="I99" s="91">
        <v>7089037.2</v>
      </c>
      <c r="J99" s="93">
        <v>7089037.2</v>
      </c>
      <c r="K99" s="95">
        <f t="shared" si="1"/>
        <v>100</v>
      </c>
    </row>
    <row r="100" spans="1:11" ht="15.75">
      <c r="A100" s="89" t="s">
        <v>344</v>
      </c>
      <c r="B100" s="83" t="s">
        <v>221</v>
      </c>
      <c r="C100" s="83" t="s">
        <v>217</v>
      </c>
      <c r="D100" s="83" t="s">
        <v>265</v>
      </c>
      <c r="E100" s="83" t="s">
        <v>216</v>
      </c>
      <c r="F100" s="83" t="s">
        <v>452</v>
      </c>
      <c r="G100" s="83" t="s">
        <v>233</v>
      </c>
      <c r="H100" s="91">
        <v>6769711.2</v>
      </c>
      <c r="I100" s="91">
        <v>7089037.2</v>
      </c>
      <c r="J100" s="93">
        <v>7089037.2</v>
      </c>
      <c r="K100" s="95">
        <f t="shared" si="1"/>
        <v>100</v>
      </c>
    </row>
    <row r="101" spans="1:11" ht="31.5">
      <c r="A101" s="89" t="s">
        <v>398</v>
      </c>
      <c r="B101" s="83" t="s">
        <v>221</v>
      </c>
      <c r="C101" s="83" t="s">
        <v>217</v>
      </c>
      <c r="D101" s="83" t="s">
        <v>265</v>
      </c>
      <c r="E101" s="83" t="s">
        <v>216</v>
      </c>
      <c r="F101" s="83" t="s">
        <v>452</v>
      </c>
      <c r="G101" s="83" t="s">
        <v>232</v>
      </c>
      <c r="H101" s="91">
        <v>6769711.2</v>
      </c>
      <c r="I101" s="91">
        <v>7089037.2</v>
      </c>
      <c r="J101" s="93">
        <v>7089037.2</v>
      </c>
      <c r="K101" s="95">
        <f t="shared" si="1"/>
        <v>100</v>
      </c>
    </row>
    <row r="102" spans="1:11" ht="63">
      <c r="A102" s="89" t="s">
        <v>924</v>
      </c>
      <c r="B102" s="83" t="s">
        <v>221</v>
      </c>
      <c r="C102" s="83" t="s">
        <v>217</v>
      </c>
      <c r="D102" s="83" t="s">
        <v>265</v>
      </c>
      <c r="E102" s="83" t="s">
        <v>216</v>
      </c>
      <c r="F102" s="83" t="s">
        <v>450</v>
      </c>
      <c r="G102" s="90" t="s">
        <v>451</v>
      </c>
      <c r="H102" s="91">
        <v>18064728</v>
      </c>
      <c r="I102" s="91">
        <v>18975152</v>
      </c>
      <c r="J102" s="93">
        <v>18973152</v>
      </c>
      <c r="K102" s="95">
        <f t="shared" si="1"/>
        <v>99.98945989997867</v>
      </c>
    </row>
    <row r="103" spans="1:11" ht="31.5">
      <c r="A103" s="89" t="s">
        <v>381</v>
      </c>
      <c r="B103" s="83" t="s">
        <v>221</v>
      </c>
      <c r="C103" s="83" t="s">
        <v>217</v>
      </c>
      <c r="D103" s="83" t="s">
        <v>265</v>
      </c>
      <c r="E103" s="83" t="s">
        <v>216</v>
      </c>
      <c r="F103" s="83" t="s">
        <v>450</v>
      </c>
      <c r="G103" s="83" t="s">
        <v>299</v>
      </c>
      <c r="H103" s="91">
        <v>18064728</v>
      </c>
      <c r="I103" s="91">
        <v>18975152</v>
      </c>
      <c r="J103" s="93">
        <v>18973152</v>
      </c>
      <c r="K103" s="95">
        <f t="shared" si="1"/>
        <v>99.98945989997867</v>
      </c>
    </row>
    <row r="104" spans="1:11" ht="15.75">
      <c r="A104" s="89" t="s">
        <v>380</v>
      </c>
      <c r="B104" s="83" t="s">
        <v>221</v>
      </c>
      <c r="C104" s="83" t="s">
        <v>217</v>
      </c>
      <c r="D104" s="83" t="s">
        <v>265</v>
      </c>
      <c r="E104" s="83" t="s">
        <v>216</v>
      </c>
      <c r="F104" s="83" t="s">
        <v>450</v>
      </c>
      <c r="G104" s="83" t="s">
        <v>298</v>
      </c>
      <c r="H104" s="91">
        <v>18064728</v>
      </c>
      <c r="I104" s="91">
        <v>18975152</v>
      </c>
      <c r="J104" s="93">
        <v>18973152</v>
      </c>
      <c r="K104" s="95">
        <f t="shared" si="1"/>
        <v>99.98945989997867</v>
      </c>
    </row>
    <row r="105" spans="1:11" ht="31.5">
      <c r="A105" s="84" t="s">
        <v>428</v>
      </c>
      <c r="B105" s="85" t="s">
        <v>221</v>
      </c>
      <c r="C105" s="85" t="s">
        <v>217</v>
      </c>
      <c r="D105" s="85" t="s">
        <v>310</v>
      </c>
      <c r="E105" s="86" t="s">
        <v>451</v>
      </c>
      <c r="F105" s="86" t="s">
        <v>451</v>
      </c>
      <c r="G105" s="86" t="s">
        <v>451</v>
      </c>
      <c r="H105" s="87">
        <v>10960563.2</v>
      </c>
      <c r="I105" s="87">
        <v>15413769.36</v>
      </c>
      <c r="J105" s="92">
        <v>9933478.06</v>
      </c>
      <c r="K105" s="96">
        <f t="shared" si="1"/>
        <v>64.44548265901912</v>
      </c>
    </row>
    <row r="106" spans="1:11" ht="15.75">
      <c r="A106" s="84" t="s">
        <v>237</v>
      </c>
      <c r="B106" s="85" t="s">
        <v>221</v>
      </c>
      <c r="C106" s="85" t="s">
        <v>217</v>
      </c>
      <c r="D106" s="85" t="s">
        <v>310</v>
      </c>
      <c r="E106" s="85" t="s">
        <v>216</v>
      </c>
      <c r="F106" s="88" t="s">
        <v>451</v>
      </c>
      <c r="G106" s="88" t="s">
        <v>451</v>
      </c>
      <c r="H106" s="87">
        <v>10960563.2</v>
      </c>
      <c r="I106" s="87">
        <v>15413769.36</v>
      </c>
      <c r="J106" s="92">
        <v>9933478.06</v>
      </c>
      <c r="K106" s="96">
        <f t="shared" si="1"/>
        <v>64.44548265901912</v>
      </c>
    </row>
    <row r="107" spans="1:11" ht="31.5">
      <c r="A107" s="89" t="s">
        <v>925</v>
      </c>
      <c r="B107" s="83" t="s">
        <v>221</v>
      </c>
      <c r="C107" s="83" t="s">
        <v>217</v>
      </c>
      <c r="D107" s="83" t="s">
        <v>310</v>
      </c>
      <c r="E107" s="83" t="s">
        <v>216</v>
      </c>
      <c r="F107" s="83" t="s">
        <v>447</v>
      </c>
      <c r="G107" s="90" t="s">
        <v>451</v>
      </c>
      <c r="H107" s="91">
        <v>2952081</v>
      </c>
      <c r="I107" s="91">
        <v>3244294</v>
      </c>
      <c r="J107" s="93">
        <v>2214060.75</v>
      </c>
      <c r="K107" s="95">
        <f t="shared" si="1"/>
        <v>68.24476295921393</v>
      </c>
    </row>
    <row r="108" spans="1:11" ht="15.75">
      <c r="A108" s="89" t="s">
        <v>292</v>
      </c>
      <c r="B108" s="83" t="s">
        <v>221</v>
      </c>
      <c r="C108" s="83" t="s">
        <v>217</v>
      </c>
      <c r="D108" s="83" t="s">
        <v>310</v>
      </c>
      <c r="E108" s="83" t="s">
        <v>216</v>
      </c>
      <c r="F108" s="83" t="s">
        <v>447</v>
      </c>
      <c r="G108" s="83" t="s">
        <v>259</v>
      </c>
      <c r="H108" s="91">
        <v>2952081</v>
      </c>
      <c r="I108" s="91">
        <v>3244294</v>
      </c>
      <c r="J108" s="93">
        <v>2214060.75</v>
      </c>
      <c r="K108" s="95">
        <f t="shared" si="1"/>
        <v>68.24476295921393</v>
      </c>
    </row>
    <row r="109" spans="1:11" ht="15.75">
      <c r="A109" s="89" t="s">
        <v>448</v>
      </c>
      <c r="B109" s="83" t="s">
        <v>221</v>
      </c>
      <c r="C109" s="83" t="s">
        <v>217</v>
      </c>
      <c r="D109" s="83" t="s">
        <v>310</v>
      </c>
      <c r="E109" s="83" t="s">
        <v>216</v>
      </c>
      <c r="F109" s="83" t="s">
        <v>447</v>
      </c>
      <c r="G109" s="83" t="s">
        <v>446</v>
      </c>
      <c r="H109" s="91">
        <v>2952081</v>
      </c>
      <c r="I109" s="91">
        <v>3244294</v>
      </c>
      <c r="J109" s="93">
        <v>2214060.75</v>
      </c>
      <c r="K109" s="95">
        <f t="shared" si="1"/>
        <v>68.24476295921393</v>
      </c>
    </row>
    <row r="110" spans="1:11" ht="78.75">
      <c r="A110" s="89" t="s">
        <v>926</v>
      </c>
      <c r="B110" s="83" t="s">
        <v>221</v>
      </c>
      <c r="C110" s="83" t="s">
        <v>217</v>
      </c>
      <c r="D110" s="83" t="s">
        <v>310</v>
      </c>
      <c r="E110" s="83" t="s">
        <v>216</v>
      </c>
      <c r="F110" s="83" t="s">
        <v>444</v>
      </c>
      <c r="G110" s="90" t="s">
        <v>451</v>
      </c>
      <c r="H110" s="91">
        <v>3427111.2</v>
      </c>
      <c r="I110" s="91">
        <v>7818659.06</v>
      </c>
      <c r="J110" s="93">
        <v>5256407.05</v>
      </c>
      <c r="K110" s="95">
        <f t="shared" si="1"/>
        <v>67.22900959950542</v>
      </c>
    </row>
    <row r="111" spans="1:11" ht="15.75">
      <c r="A111" s="89" t="s">
        <v>292</v>
      </c>
      <c r="B111" s="83" t="s">
        <v>221</v>
      </c>
      <c r="C111" s="83" t="s">
        <v>217</v>
      </c>
      <c r="D111" s="83" t="s">
        <v>310</v>
      </c>
      <c r="E111" s="83" t="s">
        <v>216</v>
      </c>
      <c r="F111" s="83" t="s">
        <v>444</v>
      </c>
      <c r="G111" s="83" t="s">
        <v>259</v>
      </c>
      <c r="H111" s="91">
        <v>3427111.2</v>
      </c>
      <c r="I111" s="91">
        <v>7818659.06</v>
      </c>
      <c r="J111" s="93">
        <v>5256407.05</v>
      </c>
      <c r="K111" s="95">
        <f t="shared" si="1"/>
        <v>67.22900959950542</v>
      </c>
    </row>
    <row r="112" spans="1:11" ht="15.75">
      <c r="A112" s="89" t="s">
        <v>56</v>
      </c>
      <c r="B112" s="83" t="s">
        <v>221</v>
      </c>
      <c r="C112" s="83" t="s">
        <v>217</v>
      </c>
      <c r="D112" s="83" t="s">
        <v>310</v>
      </c>
      <c r="E112" s="83" t="s">
        <v>216</v>
      </c>
      <c r="F112" s="83" t="s">
        <v>444</v>
      </c>
      <c r="G112" s="83" t="s">
        <v>288</v>
      </c>
      <c r="H112" s="91">
        <v>3427111.2</v>
      </c>
      <c r="I112" s="91">
        <v>7818659.06</v>
      </c>
      <c r="J112" s="93">
        <v>5256407.05</v>
      </c>
      <c r="K112" s="95">
        <f t="shared" si="1"/>
        <v>67.22900959950542</v>
      </c>
    </row>
    <row r="113" spans="1:11" ht="110.25">
      <c r="A113" s="89" t="s">
        <v>927</v>
      </c>
      <c r="B113" s="83" t="s">
        <v>221</v>
      </c>
      <c r="C113" s="83" t="s">
        <v>217</v>
      </c>
      <c r="D113" s="83" t="s">
        <v>310</v>
      </c>
      <c r="E113" s="83" t="s">
        <v>216</v>
      </c>
      <c r="F113" s="83" t="s">
        <v>442</v>
      </c>
      <c r="G113" s="90" t="s">
        <v>451</v>
      </c>
      <c r="H113" s="91">
        <v>4043736</v>
      </c>
      <c r="I113" s="91">
        <v>3813181.3</v>
      </c>
      <c r="J113" s="93">
        <v>2057113.26</v>
      </c>
      <c r="K113" s="95">
        <f t="shared" si="1"/>
        <v>53.94742862082116</v>
      </c>
    </row>
    <row r="114" spans="1:11" ht="15.75">
      <c r="A114" s="89" t="s">
        <v>292</v>
      </c>
      <c r="B114" s="83" t="s">
        <v>221</v>
      </c>
      <c r="C114" s="83" t="s">
        <v>217</v>
      </c>
      <c r="D114" s="83" t="s">
        <v>310</v>
      </c>
      <c r="E114" s="83" t="s">
        <v>216</v>
      </c>
      <c r="F114" s="83" t="s">
        <v>442</v>
      </c>
      <c r="G114" s="83" t="s">
        <v>259</v>
      </c>
      <c r="H114" s="91">
        <v>4043736</v>
      </c>
      <c r="I114" s="91">
        <v>3813181.3</v>
      </c>
      <c r="J114" s="93">
        <v>2057113.26</v>
      </c>
      <c r="K114" s="95">
        <f t="shared" si="1"/>
        <v>53.94742862082116</v>
      </c>
    </row>
    <row r="115" spans="1:11" ht="15.75">
      <c r="A115" s="89" t="s">
        <v>56</v>
      </c>
      <c r="B115" s="83" t="s">
        <v>221</v>
      </c>
      <c r="C115" s="83" t="s">
        <v>217</v>
      </c>
      <c r="D115" s="83" t="s">
        <v>310</v>
      </c>
      <c r="E115" s="83" t="s">
        <v>216</v>
      </c>
      <c r="F115" s="83" t="s">
        <v>442</v>
      </c>
      <c r="G115" s="83" t="s">
        <v>288</v>
      </c>
      <c r="H115" s="91">
        <v>4043736</v>
      </c>
      <c r="I115" s="91">
        <v>3813181.3</v>
      </c>
      <c r="J115" s="93">
        <v>2057113.26</v>
      </c>
      <c r="K115" s="95">
        <f t="shared" si="1"/>
        <v>53.94742862082116</v>
      </c>
    </row>
    <row r="116" spans="1:11" ht="15.75">
      <c r="A116" s="89" t="s">
        <v>441</v>
      </c>
      <c r="B116" s="83" t="s">
        <v>221</v>
      </c>
      <c r="C116" s="83" t="s">
        <v>217</v>
      </c>
      <c r="D116" s="83" t="s">
        <v>310</v>
      </c>
      <c r="E116" s="83" t="s">
        <v>216</v>
      </c>
      <c r="F116" s="83" t="s">
        <v>440</v>
      </c>
      <c r="G116" s="90" t="s">
        <v>451</v>
      </c>
      <c r="H116" s="91">
        <v>537635</v>
      </c>
      <c r="I116" s="91">
        <v>537635</v>
      </c>
      <c r="J116" s="93">
        <v>405897</v>
      </c>
      <c r="K116" s="95">
        <f t="shared" si="1"/>
        <v>75.49675895356515</v>
      </c>
    </row>
    <row r="117" spans="1:11" ht="31.5">
      <c r="A117" s="89" t="s">
        <v>251</v>
      </c>
      <c r="B117" s="83" t="s">
        <v>221</v>
      </c>
      <c r="C117" s="83" t="s">
        <v>217</v>
      </c>
      <c r="D117" s="83" t="s">
        <v>310</v>
      </c>
      <c r="E117" s="83" t="s">
        <v>216</v>
      </c>
      <c r="F117" s="83" t="s">
        <v>440</v>
      </c>
      <c r="G117" s="83" t="s">
        <v>219</v>
      </c>
      <c r="H117" s="91">
        <v>537635</v>
      </c>
      <c r="I117" s="91">
        <v>537635</v>
      </c>
      <c r="J117" s="93">
        <v>405897</v>
      </c>
      <c r="K117" s="95">
        <f t="shared" si="1"/>
        <v>75.49675895356515</v>
      </c>
    </row>
    <row r="118" spans="1:11" ht="31.5">
      <c r="A118" s="89" t="s">
        <v>250</v>
      </c>
      <c r="B118" s="83" t="s">
        <v>221</v>
      </c>
      <c r="C118" s="83" t="s">
        <v>217</v>
      </c>
      <c r="D118" s="83" t="s">
        <v>310</v>
      </c>
      <c r="E118" s="83" t="s">
        <v>216</v>
      </c>
      <c r="F118" s="83" t="s">
        <v>440</v>
      </c>
      <c r="G118" s="83" t="s">
        <v>215</v>
      </c>
      <c r="H118" s="91">
        <v>537635</v>
      </c>
      <c r="I118" s="91">
        <v>537635</v>
      </c>
      <c r="J118" s="93">
        <v>405897</v>
      </c>
      <c r="K118" s="95">
        <f t="shared" si="1"/>
        <v>75.49675895356515</v>
      </c>
    </row>
    <row r="119" spans="1:11" ht="31.5">
      <c r="A119" s="84" t="s">
        <v>439</v>
      </c>
      <c r="B119" s="85" t="s">
        <v>221</v>
      </c>
      <c r="C119" s="85" t="s">
        <v>217</v>
      </c>
      <c r="D119" s="85" t="s">
        <v>307</v>
      </c>
      <c r="E119" s="86" t="s">
        <v>451</v>
      </c>
      <c r="F119" s="86" t="s">
        <v>451</v>
      </c>
      <c r="G119" s="86" t="s">
        <v>451</v>
      </c>
      <c r="H119" s="87">
        <v>20914315</v>
      </c>
      <c r="I119" s="87">
        <v>23811065.37</v>
      </c>
      <c r="J119" s="92">
        <v>14492770.94</v>
      </c>
      <c r="K119" s="96">
        <f t="shared" si="1"/>
        <v>60.86569716556953</v>
      </c>
    </row>
    <row r="120" spans="1:11" ht="15.75">
      <c r="A120" s="84" t="s">
        <v>237</v>
      </c>
      <c r="B120" s="85" t="s">
        <v>221</v>
      </c>
      <c r="C120" s="85" t="s">
        <v>217</v>
      </c>
      <c r="D120" s="85" t="s">
        <v>307</v>
      </c>
      <c r="E120" s="85" t="s">
        <v>216</v>
      </c>
      <c r="F120" s="88" t="s">
        <v>451</v>
      </c>
      <c r="G120" s="88" t="s">
        <v>451</v>
      </c>
      <c r="H120" s="87">
        <v>20914315</v>
      </c>
      <c r="I120" s="87">
        <v>23811065.37</v>
      </c>
      <c r="J120" s="92">
        <v>14492770.94</v>
      </c>
      <c r="K120" s="96">
        <f t="shared" si="1"/>
        <v>60.86569716556953</v>
      </c>
    </row>
    <row r="121" spans="1:11" ht="31.5">
      <c r="A121" s="89" t="s">
        <v>928</v>
      </c>
      <c r="B121" s="83" t="s">
        <v>221</v>
      </c>
      <c r="C121" s="83" t="s">
        <v>217</v>
      </c>
      <c r="D121" s="83" t="s">
        <v>307</v>
      </c>
      <c r="E121" s="83" t="s">
        <v>216</v>
      </c>
      <c r="F121" s="83" t="s">
        <v>329</v>
      </c>
      <c r="G121" s="90" t="s">
        <v>451</v>
      </c>
      <c r="H121" s="91">
        <v>20914315</v>
      </c>
      <c r="I121" s="91">
        <v>23811065.37</v>
      </c>
      <c r="J121" s="93">
        <v>14492770.94</v>
      </c>
      <c r="K121" s="95">
        <f t="shared" si="1"/>
        <v>60.86569716556953</v>
      </c>
    </row>
    <row r="122" spans="1:11" ht="31.5">
      <c r="A122" s="89" t="s">
        <v>320</v>
      </c>
      <c r="B122" s="83" t="s">
        <v>221</v>
      </c>
      <c r="C122" s="83" t="s">
        <v>217</v>
      </c>
      <c r="D122" s="83" t="s">
        <v>307</v>
      </c>
      <c r="E122" s="83" t="s">
        <v>216</v>
      </c>
      <c r="F122" s="83" t="s">
        <v>329</v>
      </c>
      <c r="G122" s="83" t="s">
        <v>303</v>
      </c>
      <c r="H122" s="91">
        <v>20914315</v>
      </c>
      <c r="I122" s="91">
        <v>23811065.37</v>
      </c>
      <c r="J122" s="93">
        <v>14492770.94</v>
      </c>
      <c r="K122" s="95">
        <f t="shared" si="1"/>
        <v>60.86569716556953</v>
      </c>
    </row>
    <row r="123" spans="1:11" ht="15.75">
      <c r="A123" s="89" t="s">
        <v>319</v>
      </c>
      <c r="B123" s="83" t="s">
        <v>221</v>
      </c>
      <c r="C123" s="83" t="s">
        <v>217</v>
      </c>
      <c r="D123" s="83" t="s">
        <v>307</v>
      </c>
      <c r="E123" s="83" t="s">
        <v>216</v>
      </c>
      <c r="F123" s="83" t="s">
        <v>329</v>
      </c>
      <c r="G123" s="83" t="s">
        <v>301</v>
      </c>
      <c r="H123" s="91">
        <v>20914315</v>
      </c>
      <c r="I123" s="91">
        <v>23811065.37</v>
      </c>
      <c r="J123" s="93">
        <v>14492770.94</v>
      </c>
      <c r="K123" s="95">
        <f t="shared" si="1"/>
        <v>60.86569716556953</v>
      </c>
    </row>
    <row r="124" spans="1:11" ht="15.75">
      <c r="A124" s="118"/>
      <c r="B124" s="85" t="s">
        <v>221</v>
      </c>
      <c r="C124" s="85" t="s">
        <v>217</v>
      </c>
      <c r="D124" s="107" t="s">
        <v>291</v>
      </c>
      <c r="E124" s="83"/>
      <c r="F124" s="83"/>
      <c r="G124" s="83"/>
      <c r="H124" s="100">
        <v>0</v>
      </c>
      <c r="I124" s="100">
        <v>165203</v>
      </c>
      <c r="J124" s="97">
        <v>82601.44</v>
      </c>
      <c r="K124" s="96">
        <f t="shared" si="1"/>
        <v>49.99996368104696</v>
      </c>
    </row>
    <row r="125" spans="1:11" ht="15.75">
      <c r="A125" s="84" t="s">
        <v>237</v>
      </c>
      <c r="B125" s="85" t="s">
        <v>221</v>
      </c>
      <c r="C125" s="85" t="s">
        <v>217</v>
      </c>
      <c r="D125" s="107" t="s">
        <v>291</v>
      </c>
      <c r="E125" s="107">
        <v>901</v>
      </c>
      <c r="F125" s="83"/>
      <c r="G125" s="83"/>
      <c r="H125" s="100">
        <v>0</v>
      </c>
      <c r="I125" s="100">
        <v>165203</v>
      </c>
      <c r="J125" s="97">
        <v>82601.44</v>
      </c>
      <c r="K125" s="96">
        <f t="shared" si="1"/>
        <v>49.99996368104696</v>
      </c>
    </row>
    <row r="126" spans="1:11" ht="15.75">
      <c r="A126" s="109" t="s">
        <v>886</v>
      </c>
      <c r="B126" s="108" t="s">
        <v>221</v>
      </c>
      <c r="C126" s="108" t="s">
        <v>217</v>
      </c>
      <c r="D126" s="108" t="s">
        <v>291</v>
      </c>
      <c r="E126" s="83" t="s">
        <v>216</v>
      </c>
      <c r="F126" s="83">
        <v>83280</v>
      </c>
      <c r="G126" s="83"/>
      <c r="H126" s="91">
        <v>0</v>
      </c>
      <c r="I126" s="91">
        <v>165203</v>
      </c>
      <c r="J126" s="93">
        <v>82601.44</v>
      </c>
      <c r="K126" s="95">
        <f t="shared" si="1"/>
        <v>49.99996368104696</v>
      </c>
    </row>
    <row r="127" spans="1:11" ht="31.5">
      <c r="A127" s="89" t="s">
        <v>251</v>
      </c>
      <c r="B127" s="108" t="s">
        <v>221</v>
      </c>
      <c r="C127" s="108" t="s">
        <v>217</v>
      </c>
      <c r="D127" s="108" t="s">
        <v>291</v>
      </c>
      <c r="E127" s="83" t="s">
        <v>216</v>
      </c>
      <c r="F127" s="83">
        <v>83280</v>
      </c>
      <c r="G127" s="83">
        <v>200</v>
      </c>
      <c r="H127" s="91">
        <v>0</v>
      </c>
      <c r="I127" s="91">
        <v>165203</v>
      </c>
      <c r="J127" s="93">
        <v>82601.44</v>
      </c>
      <c r="K127" s="95">
        <f t="shared" si="1"/>
        <v>49.99996368104696</v>
      </c>
    </row>
    <row r="128" spans="1:11" ht="31.5">
      <c r="A128" s="89" t="s">
        <v>250</v>
      </c>
      <c r="B128" s="108" t="s">
        <v>221</v>
      </c>
      <c r="C128" s="108" t="s">
        <v>217</v>
      </c>
      <c r="D128" s="108" t="s">
        <v>291</v>
      </c>
      <c r="E128" s="83" t="s">
        <v>216</v>
      </c>
      <c r="F128" s="83">
        <v>83280</v>
      </c>
      <c r="G128" s="83">
        <v>240</v>
      </c>
      <c r="H128" s="91">
        <v>0</v>
      </c>
      <c r="I128" s="91">
        <v>165203</v>
      </c>
      <c r="J128" s="93">
        <v>82601.44</v>
      </c>
      <c r="K128" s="95">
        <f t="shared" si="1"/>
        <v>49.99996368104696</v>
      </c>
    </row>
    <row r="129" spans="1:11" ht="15.75">
      <c r="A129" s="110" t="s">
        <v>1038</v>
      </c>
      <c r="B129" s="107" t="s">
        <v>221</v>
      </c>
      <c r="C129" s="107">
        <v>0</v>
      </c>
      <c r="D129" s="107" t="s">
        <v>357</v>
      </c>
      <c r="E129" s="107"/>
      <c r="F129" s="107"/>
      <c r="G129" s="107"/>
      <c r="H129" s="100">
        <v>0</v>
      </c>
      <c r="I129" s="100">
        <v>2447720</v>
      </c>
      <c r="J129" s="97">
        <v>0</v>
      </c>
      <c r="K129" s="96">
        <f t="shared" si="1"/>
        <v>0</v>
      </c>
    </row>
    <row r="130" spans="1:11" ht="15.75">
      <c r="A130" s="110" t="s">
        <v>237</v>
      </c>
      <c r="B130" s="107" t="s">
        <v>221</v>
      </c>
      <c r="C130" s="107">
        <v>0</v>
      </c>
      <c r="D130" s="107" t="s">
        <v>357</v>
      </c>
      <c r="E130" s="107">
        <v>901</v>
      </c>
      <c r="F130" s="107"/>
      <c r="G130" s="107"/>
      <c r="H130" s="100">
        <v>0</v>
      </c>
      <c r="I130" s="100">
        <v>2447720</v>
      </c>
      <c r="J130" s="97">
        <v>0</v>
      </c>
      <c r="K130" s="96">
        <f t="shared" si="1"/>
        <v>0</v>
      </c>
    </row>
    <row r="131" spans="1:11" ht="63">
      <c r="A131" s="109" t="s">
        <v>1024</v>
      </c>
      <c r="B131" s="108" t="s">
        <v>221</v>
      </c>
      <c r="C131" s="108">
        <v>0</v>
      </c>
      <c r="D131" s="108" t="s">
        <v>357</v>
      </c>
      <c r="E131" s="83">
        <v>901</v>
      </c>
      <c r="F131" s="83">
        <v>13300</v>
      </c>
      <c r="G131" s="83"/>
      <c r="H131" s="91">
        <v>0</v>
      </c>
      <c r="I131" s="91">
        <v>2447720</v>
      </c>
      <c r="J131" s="93">
        <v>0</v>
      </c>
      <c r="K131" s="95">
        <f t="shared" si="1"/>
        <v>0</v>
      </c>
    </row>
    <row r="132" spans="1:11" ht="15.75">
      <c r="A132" s="109" t="s">
        <v>292</v>
      </c>
      <c r="B132" s="108" t="s">
        <v>221</v>
      </c>
      <c r="C132" s="108">
        <v>0</v>
      </c>
      <c r="D132" s="108" t="s">
        <v>357</v>
      </c>
      <c r="E132" s="83">
        <v>901</v>
      </c>
      <c r="F132" s="83">
        <v>13300</v>
      </c>
      <c r="G132" s="83">
        <v>500</v>
      </c>
      <c r="H132" s="91">
        <v>0</v>
      </c>
      <c r="I132" s="91">
        <v>2447720</v>
      </c>
      <c r="J132" s="93">
        <v>0</v>
      </c>
      <c r="K132" s="95">
        <f t="shared" si="1"/>
        <v>0</v>
      </c>
    </row>
    <row r="133" spans="1:11" ht="15.75">
      <c r="A133" s="109" t="s">
        <v>56</v>
      </c>
      <c r="B133" s="108" t="s">
        <v>221</v>
      </c>
      <c r="C133" s="108">
        <v>0</v>
      </c>
      <c r="D133" s="108" t="s">
        <v>357</v>
      </c>
      <c r="E133" s="83">
        <v>901</v>
      </c>
      <c r="F133" s="83">
        <v>13300</v>
      </c>
      <c r="G133" s="83">
        <v>540</v>
      </c>
      <c r="H133" s="91">
        <v>0</v>
      </c>
      <c r="I133" s="91">
        <v>2447720</v>
      </c>
      <c r="J133" s="93">
        <v>0</v>
      </c>
      <c r="K133" s="95">
        <f t="shared" si="1"/>
        <v>0</v>
      </c>
    </row>
    <row r="134" spans="1:11" ht="31.5">
      <c r="A134" s="84" t="s">
        <v>851</v>
      </c>
      <c r="B134" s="85" t="s">
        <v>280</v>
      </c>
      <c r="C134" s="86" t="s">
        <v>451</v>
      </c>
      <c r="D134" s="86" t="s">
        <v>451</v>
      </c>
      <c r="E134" s="86" t="s">
        <v>451</v>
      </c>
      <c r="F134" s="86" t="s">
        <v>451</v>
      </c>
      <c r="G134" s="86" t="s">
        <v>451</v>
      </c>
      <c r="H134" s="87">
        <v>26734187.82</v>
      </c>
      <c r="I134" s="87">
        <v>25909575.82</v>
      </c>
      <c r="J134" s="92">
        <v>18518941.83</v>
      </c>
      <c r="K134" s="96">
        <f t="shared" si="1"/>
        <v>71.47527986816729</v>
      </c>
    </row>
    <row r="135" spans="1:11" ht="31.5">
      <c r="A135" s="84" t="s">
        <v>438</v>
      </c>
      <c r="B135" s="85" t="s">
        <v>280</v>
      </c>
      <c r="C135" s="85" t="s">
        <v>217</v>
      </c>
      <c r="D135" s="85" t="s">
        <v>221</v>
      </c>
      <c r="E135" s="86" t="s">
        <v>451</v>
      </c>
      <c r="F135" s="86" t="s">
        <v>451</v>
      </c>
      <c r="G135" s="86" t="s">
        <v>451</v>
      </c>
      <c r="H135" s="87">
        <v>5474778.82</v>
      </c>
      <c r="I135" s="87">
        <v>4574778.82</v>
      </c>
      <c r="J135" s="92">
        <v>3459819.41</v>
      </c>
      <c r="K135" s="96">
        <f t="shared" si="1"/>
        <v>75.62812424667122</v>
      </c>
    </row>
    <row r="136" spans="1:11" ht="31.5">
      <c r="A136" s="84" t="s">
        <v>261</v>
      </c>
      <c r="B136" s="85" t="s">
        <v>280</v>
      </c>
      <c r="C136" s="85" t="s">
        <v>217</v>
      </c>
      <c r="D136" s="85" t="s">
        <v>221</v>
      </c>
      <c r="E136" s="85" t="s">
        <v>258</v>
      </c>
      <c r="F136" s="88" t="s">
        <v>451</v>
      </c>
      <c r="G136" s="88" t="s">
        <v>451</v>
      </c>
      <c r="H136" s="87">
        <v>5474778.82</v>
      </c>
      <c r="I136" s="87">
        <v>4574778.82</v>
      </c>
      <c r="J136" s="92">
        <v>3459819.41</v>
      </c>
      <c r="K136" s="96">
        <f t="shared" si="1"/>
        <v>75.62812424667122</v>
      </c>
    </row>
    <row r="137" spans="1:11" ht="15.75">
      <c r="A137" s="89" t="s">
        <v>435</v>
      </c>
      <c r="B137" s="83" t="s">
        <v>280</v>
      </c>
      <c r="C137" s="83" t="s">
        <v>217</v>
      </c>
      <c r="D137" s="83" t="s">
        <v>221</v>
      </c>
      <c r="E137" s="83" t="s">
        <v>258</v>
      </c>
      <c r="F137" s="83" t="s">
        <v>434</v>
      </c>
      <c r="G137" s="90" t="s">
        <v>451</v>
      </c>
      <c r="H137" s="91">
        <v>5474778.82</v>
      </c>
      <c r="I137" s="91">
        <v>4574778.82</v>
      </c>
      <c r="J137" s="93">
        <v>3459819.41</v>
      </c>
      <c r="K137" s="95">
        <f t="shared" si="1"/>
        <v>75.62812424667122</v>
      </c>
    </row>
    <row r="138" spans="1:11" ht="15.75">
      <c r="A138" s="89" t="s">
        <v>437</v>
      </c>
      <c r="B138" s="83" t="s">
        <v>280</v>
      </c>
      <c r="C138" s="83" t="s">
        <v>217</v>
      </c>
      <c r="D138" s="83" t="s">
        <v>221</v>
      </c>
      <c r="E138" s="83" t="s">
        <v>258</v>
      </c>
      <c r="F138" s="83" t="s">
        <v>434</v>
      </c>
      <c r="G138" s="83" t="s">
        <v>436</v>
      </c>
      <c r="H138" s="91">
        <v>5474778.82</v>
      </c>
      <c r="I138" s="91">
        <v>4574778.82</v>
      </c>
      <c r="J138" s="93">
        <v>3459819.41</v>
      </c>
      <c r="K138" s="95">
        <f t="shared" si="1"/>
        <v>75.62812424667122</v>
      </c>
    </row>
    <row r="139" spans="1:11" ht="15.75">
      <c r="A139" s="89" t="s">
        <v>435</v>
      </c>
      <c r="B139" s="83" t="s">
        <v>280</v>
      </c>
      <c r="C139" s="83" t="s">
        <v>217</v>
      </c>
      <c r="D139" s="83" t="s">
        <v>221</v>
      </c>
      <c r="E139" s="83" t="s">
        <v>258</v>
      </c>
      <c r="F139" s="83" t="s">
        <v>434</v>
      </c>
      <c r="G139" s="83" t="s">
        <v>433</v>
      </c>
      <c r="H139" s="91">
        <v>5474778.82</v>
      </c>
      <c r="I139" s="91">
        <v>4574778.82</v>
      </c>
      <c r="J139" s="93">
        <v>3459819.41</v>
      </c>
      <c r="K139" s="95">
        <f t="shared" si="1"/>
        <v>75.62812424667122</v>
      </c>
    </row>
    <row r="140" spans="1:11" ht="47.25">
      <c r="A140" s="84" t="s">
        <v>432</v>
      </c>
      <c r="B140" s="85" t="s">
        <v>280</v>
      </c>
      <c r="C140" s="85" t="s">
        <v>217</v>
      </c>
      <c r="D140" s="85" t="s">
        <v>280</v>
      </c>
      <c r="E140" s="86" t="s">
        <v>451</v>
      </c>
      <c r="F140" s="86" t="s">
        <v>451</v>
      </c>
      <c r="G140" s="86" t="s">
        <v>451</v>
      </c>
      <c r="H140" s="87">
        <v>13607320</v>
      </c>
      <c r="I140" s="87">
        <v>13607320</v>
      </c>
      <c r="J140" s="92">
        <v>9766284.22</v>
      </c>
      <c r="K140" s="96">
        <f t="shared" si="1"/>
        <v>71.77228300649945</v>
      </c>
    </row>
    <row r="141" spans="1:11" ht="31.5">
      <c r="A141" s="84" t="s">
        <v>261</v>
      </c>
      <c r="B141" s="85" t="s">
        <v>280</v>
      </c>
      <c r="C141" s="85" t="s">
        <v>217</v>
      </c>
      <c r="D141" s="85" t="s">
        <v>280</v>
      </c>
      <c r="E141" s="85" t="s">
        <v>258</v>
      </c>
      <c r="F141" s="88" t="s">
        <v>451</v>
      </c>
      <c r="G141" s="88" t="s">
        <v>451</v>
      </c>
      <c r="H141" s="87">
        <v>13607320</v>
      </c>
      <c r="I141" s="87">
        <v>13607320</v>
      </c>
      <c r="J141" s="92">
        <v>9766284.22</v>
      </c>
      <c r="K141" s="96">
        <f t="shared" si="1"/>
        <v>71.77228300649945</v>
      </c>
    </row>
    <row r="142" spans="1:11" ht="31.5">
      <c r="A142" s="89" t="s">
        <v>243</v>
      </c>
      <c r="B142" s="83" t="s">
        <v>280</v>
      </c>
      <c r="C142" s="83" t="s">
        <v>217</v>
      </c>
      <c r="D142" s="83" t="s">
        <v>280</v>
      </c>
      <c r="E142" s="83" t="s">
        <v>258</v>
      </c>
      <c r="F142" s="83" t="s">
        <v>238</v>
      </c>
      <c r="G142" s="90" t="s">
        <v>451</v>
      </c>
      <c r="H142" s="91">
        <v>13607320</v>
      </c>
      <c r="I142" s="91">
        <v>13607320</v>
      </c>
      <c r="J142" s="93">
        <v>9766284.22</v>
      </c>
      <c r="K142" s="95">
        <f t="shared" si="1"/>
        <v>71.77228300649945</v>
      </c>
    </row>
    <row r="143" spans="1:11" ht="78.75">
      <c r="A143" s="89" t="s">
        <v>242</v>
      </c>
      <c r="B143" s="83" t="s">
        <v>280</v>
      </c>
      <c r="C143" s="83" t="s">
        <v>217</v>
      </c>
      <c r="D143" s="83" t="s">
        <v>280</v>
      </c>
      <c r="E143" s="83" t="s">
        <v>258</v>
      </c>
      <c r="F143" s="83" t="s">
        <v>238</v>
      </c>
      <c r="G143" s="83" t="s">
        <v>241</v>
      </c>
      <c r="H143" s="91">
        <v>13303630</v>
      </c>
      <c r="I143" s="91">
        <v>13303630</v>
      </c>
      <c r="J143" s="93">
        <v>9665215.41</v>
      </c>
      <c r="K143" s="95">
        <f t="shared" si="1"/>
        <v>72.65096375951526</v>
      </c>
    </row>
    <row r="144" spans="1:11" ht="31.5">
      <c r="A144" s="89" t="s">
        <v>252</v>
      </c>
      <c r="B144" s="83" t="s">
        <v>280</v>
      </c>
      <c r="C144" s="83" t="s">
        <v>217</v>
      </c>
      <c r="D144" s="83" t="s">
        <v>280</v>
      </c>
      <c r="E144" s="83" t="s">
        <v>258</v>
      </c>
      <c r="F144" s="83" t="s">
        <v>238</v>
      </c>
      <c r="G144" s="83" t="s">
        <v>240</v>
      </c>
      <c r="H144" s="91">
        <v>13303630</v>
      </c>
      <c r="I144" s="91">
        <v>13303630</v>
      </c>
      <c r="J144" s="93">
        <v>9665215.41</v>
      </c>
      <c r="K144" s="95">
        <f t="shared" si="1"/>
        <v>72.65096375951526</v>
      </c>
    </row>
    <row r="145" spans="1:11" ht="31.5">
      <c r="A145" s="89" t="s">
        <v>251</v>
      </c>
      <c r="B145" s="83" t="s">
        <v>280</v>
      </c>
      <c r="C145" s="83" t="s">
        <v>217</v>
      </c>
      <c r="D145" s="83" t="s">
        <v>280</v>
      </c>
      <c r="E145" s="83" t="s">
        <v>258</v>
      </c>
      <c r="F145" s="83" t="s">
        <v>238</v>
      </c>
      <c r="G145" s="83" t="s">
        <v>219</v>
      </c>
      <c r="H145" s="91">
        <v>282690</v>
      </c>
      <c r="I145" s="91">
        <v>277690</v>
      </c>
      <c r="J145" s="93">
        <v>76041.05</v>
      </c>
      <c r="K145" s="95">
        <f t="shared" si="1"/>
        <v>27.383431164247902</v>
      </c>
    </row>
    <row r="146" spans="1:11" ht="31.5">
      <c r="A146" s="89" t="s">
        <v>250</v>
      </c>
      <c r="B146" s="83" t="s">
        <v>280</v>
      </c>
      <c r="C146" s="83" t="s">
        <v>217</v>
      </c>
      <c r="D146" s="83" t="s">
        <v>280</v>
      </c>
      <c r="E146" s="83" t="s">
        <v>258</v>
      </c>
      <c r="F146" s="83" t="s">
        <v>238</v>
      </c>
      <c r="G146" s="83" t="s">
        <v>215</v>
      </c>
      <c r="H146" s="91">
        <v>282690</v>
      </c>
      <c r="I146" s="91">
        <v>277690</v>
      </c>
      <c r="J146" s="93">
        <v>76041.05</v>
      </c>
      <c r="K146" s="95">
        <f t="shared" si="1"/>
        <v>27.383431164247902</v>
      </c>
    </row>
    <row r="147" spans="1:11" ht="15.75">
      <c r="A147" s="89" t="s">
        <v>277</v>
      </c>
      <c r="B147" s="83" t="s">
        <v>280</v>
      </c>
      <c r="C147" s="83" t="s">
        <v>217</v>
      </c>
      <c r="D147" s="83" t="s">
        <v>280</v>
      </c>
      <c r="E147" s="83" t="s">
        <v>258</v>
      </c>
      <c r="F147" s="83" t="s">
        <v>238</v>
      </c>
      <c r="G147" s="83" t="s">
        <v>222</v>
      </c>
      <c r="H147" s="91">
        <v>21000</v>
      </c>
      <c r="I147" s="91">
        <v>26000</v>
      </c>
      <c r="J147" s="93">
        <v>25027.76</v>
      </c>
      <c r="K147" s="95">
        <f t="shared" si="1"/>
        <v>96.26061538461538</v>
      </c>
    </row>
    <row r="148" spans="1:11" ht="15.75">
      <c r="A148" s="89" t="s">
        <v>276</v>
      </c>
      <c r="B148" s="83" t="s">
        <v>280</v>
      </c>
      <c r="C148" s="83" t="s">
        <v>217</v>
      </c>
      <c r="D148" s="83" t="s">
        <v>280</v>
      </c>
      <c r="E148" s="83" t="s">
        <v>258</v>
      </c>
      <c r="F148" s="83" t="s">
        <v>238</v>
      </c>
      <c r="G148" s="83" t="s">
        <v>274</v>
      </c>
      <c r="H148" s="91">
        <v>21000</v>
      </c>
      <c r="I148" s="91">
        <v>26000</v>
      </c>
      <c r="J148" s="93">
        <v>25027.76</v>
      </c>
      <c r="K148" s="95">
        <f t="shared" si="1"/>
        <v>96.26061538461538</v>
      </c>
    </row>
    <row r="149" spans="1:11" ht="47.25">
      <c r="A149" s="84" t="s">
        <v>431</v>
      </c>
      <c r="B149" s="85" t="s">
        <v>280</v>
      </c>
      <c r="C149" s="85" t="s">
        <v>217</v>
      </c>
      <c r="D149" s="85" t="s">
        <v>275</v>
      </c>
      <c r="E149" s="86" t="s">
        <v>451</v>
      </c>
      <c r="F149" s="86" t="s">
        <v>451</v>
      </c>
      <c r="G149" s="86" t="s">
        <v>451</v>
      </c>
      <c r="H149" s="87">
        <v>2568089</v>
      </c>
      <c r="I149" s="87">
        <v>2643477</v>
      </c>
      <c r="J149" s="92">
        <v>1203592.2</v>
      </c>
      <c r="K149" s="96">
        <f t="shared" si="1"/>
        <v>45.53064770376288</v>
      </c>
    </row>
    <row r="150" spans="1:11" ht="31.5">
      <c r="A150" s="84" t="s">
        <v>261</v>
      </c>
      <c r="B150" s="85" t="s">
        <v>280</v>
      </c>
      <c r="C150" s="85" t="s">
        <v>217</v>
      </c>
      <c r="D150" s="85" t="s">
        <v>275</v>
      </c>
      <c r="E150" s="85" t="s">
        <v>258</v>
      </c>
      <c r="F150" s="88" t="s">
        <v>451</v>
      </c>
      <c r="G150" s="88" t="s">
        <v>451</v>
      </c>
      <c r="H150" s="87">
        <v>857917</v>
      </c>
      <c r="I150" s="87">
        <v>1357917</v>
      </c>
      <c r="J150" s="92">
        <v>495701</v>
      </c>
      <c r="K150" s="96">
        <f t="shared" si="1"/>
        <v>36.50451389886127</v>
      </c>
    </row>
    <row r="151" spans="1:11" ht="31.5">
      <c r="A151" s="89" t="s">
        <v>430</v>
      </c>
      <c r="B151" s="83" t="s">
        <v>280</v>
      </c>
      <c r="C151" s="83" t="s">
        <v>217</v>
      </c>
      <c r="D151" s="83" t="s">
        <v>275</v>
      </c>
      <c r="E151" s="83" t="s">
        <v>258</v>
      </c>
      <c r="F151" s="83" t="s">
        <v>429</v>
      </c>
      <c r="G151" s="90" t="s">
        <v>451</v>
      </c>
      <c r="H151" s="91">
        <v>857917</v>
      </c>
      <c r="I151" s="91">
        <v>1357917</v>
      </c>
      <c r="J151" s="93">
        <v>495701</v>
      </c>
      <c r="K151" s="95">
        <f t="shared" si="1"/>
        <v>36.50451389886127</v>
      </c>
    </row>
    <row r="152" spans="1:11" ht="31.5">
      <c r="A152" s="89" t="s">
        <v>251</v>
      </c>
      <c r="B152" s="83" t="s">
        <v>280</v>
      </c>
      <c r="C152" s="83" t="s">
        <v>217</v>
      </c>
      <c r="D152" s="83" t="s">
        <v>275</v>
      </c>
      <c r="E152" s="83" t="s">
        <v>258</v>
      </c>
      <c r="F152" s="83" t="s">
        <v>429</v>
      </c>
      <c r="G152" s="83" t="s">
        <v>219</v>
      </c>
      <c r="H152" s="91">
        <v>857917</v>
      </c>
      <c r="I152" s="91">
        <v>1357917</v>
      </c>
      <c r="J152" s="93">
        <v>495701</v>
      </c>
      <c r="K152" s="95">
        <f t="shared" si="1"/>
        <v>36.50451389886127</v>
      </c>
    </row>
    <row r="153" spans="1:11" ht="31.5">
      <c r="A153" s="89" t="s">
        <v>250</v>
      </c>
      <c r="B153" s="83" t="s">
        <v>280</v>
      </c>
      <c r="C153" s="83" t="s">
        <v>217</v>
      </c>
      <c r="D153" s="83" t="s">
        <v>275</v>
      </c>
      <c r="E153" s="83" t="s">
        <v>258</v>
      </c>
      <c r="F153" s="83" t="s">
        <v>429</v>
      </c>
      <c r="G153" s="83" t="s">
        <v>215</v>
      </c>
      <c r="H153" s="91">
        <v>857917</v>
      </c>
      <c r="I153" s="91">
        <v>1357917</v>
      </c>
      <c r="J153" s="93">
        <v>495701</v>
      </c>
      <c r="K153" s="95">
        <f t="shared" si="1"/>
        <v>36.50451389886127</v>
      </c>
    </row>
    <row r="154" spans="1:11" ht="15.75">
      <c r="A154" s="84" t="s">
        <v>237</v>
      </c>
      <c r="B154" s="85" t="s">
        <v>280</v>
      </c>
      <c r="C154" s="85" t="s">
        <v>217</v>
      </c>
      <c r="D154" s="85" t="s">
        <v>275</v>
      </c>
      <c r="E154" s="85" t="s">
        <v>216</v>
      </c>
      <c r="F154" s="88" t="s">
        <v>451</v>
      </c>
      <c r="G154" s="88" t="s">
        <v>451</v>
      </c>
      <c r="H154" s="87">
        <v>1710172</v>
      </c>
      <c r="I154" s="87">
        <v>1285560</v>
      </c>
      <c r="J154" s="92">
        <v>707891.2</v>
      </c>
      <c r="K154" s="96">
        <f t="shared" si="1"/>
        <v>55.064812221911076</v>
      </c>
    </row>
    <row r="155" spans="1:11" ht="31.5">
      <c r="A155" s="89" t="s">
        <v>430</v>
      </c>
      <c r="B155" s="83" t="s">
        <v>280</v>
      </c>
      <c r="C155" s="83" t="s">
        <v>217</v>
      </c>
      <c r="D155" s="83" t="s">
        <v>275</v>
      </c>
      <c r="E155" s="83" t="s">
        <v>216</v>
      </c>
      <c r="F155" s="83" t="s">
        <v>429</v>
      </c>
      <c r="G155" s="90" t="s">
        <v>451</v>
      </c>
      <c r="H155" s="91">
        <v>1710172</v>
      </c>
      <c r="I155" s="91">
        <v>1285560</v>
      </c>
      <c r="J155" s="93">
        <v>707891.2</v>
      </c>
      <c r="K155" s="95">
        <f t="shared" si="1"/>
        <v>55.064812221911076</v>
      </c>
    </row>
    <row r="156" spans="1:11" ht="31.5">
      <c r="A156" s="89" t="s">
        <v>251</v>
      </c>
      <c r="B156" s="83" t="s">
        <v>280</v>
      </c>
      <c r="C156" s="83" t="s">
        <v>217</v>
      </c>
      <c r="D156" s="83" t="s">
        <v>275</v>
      </c>
      <c r="E156" s="83" t="s">
        <v>216</v>
      </c>
      <c r="F156" s="83" t="s">
        <v>429</v>
      </c>
      <c r="G156" s="83" t="s">
        <v>219</v>
      </c>
      <c r="H156" s="91">
        <v>1710172</v>
      </c>
      <c r="I156" s="91">
        <v>1285560</v>
      </c>
      <c r="J156" s="93">
        <v>707891.2</v>
      </c>
      <c r="K156" s="95">
        <f t="shared" si="1"/>
        <v>55.064812221911076</v>
      </c>
    </row>
    <row r="157" spans="1:11" ht="31.5">
      <c r="A157" s="89" t="s">
        <v>250</v>
      </c>
      <c r="B157" s="83" t="s">
        <v>280</v>
      </c>
      <c r="C157" s="83" t="s">
        <v>217</v>
      </c>
      <c r="D157" s="83" t="s">
        <v>275</v>
      </c>
      <c r="E157" s="83" t="s">
        <v>216</v>
      </c>
      <c r="F157" s="83" t="s">
        <v>429</v>
      </c>
      <c r="G157" s="83" t="s">
        <v>215</v>
      </c>
      <c r="H157" s="91">
        <v>1710172</v>
      </c>
      <c r="I157" s="91">
        <v>1285560</v>
      </c>
      <c r="J157" s="93">
        <v>707891.2</v>
      </c>
      <c r="K157" s="95">
        <f aca="true" t="shared" si="2" ref="K157:K173">J157/I157*100</f>
        <v>55.064812221911076</v>
      </c>
    </row>
    <row r="158" spans="1:11" ht="31.5">
      <c r="A158" s="84" t="s">
        <v>428</v>
      </c>
      <c r="B158" s="85" t="s">
        <v>280</v>
      </c>
      <c r="C158" s="85" t="s">
        <v>217</v>
      </c>
      <c r="D158" s="85" t="s">
        <v>271</v>
      </c>
      <c r="E158" s="86" t="s">
        <v>451</v>
      </c>
      <c r="F158" s="86" t="s">
        <v>451</v>
      </c>
      <c r="G158" s="86" t="s">
        <v>451</v>
      </c>
      <c r="H158" s="87">
        <v>5084000</v>
      </c>
      <c r="I158" s="87">
        <v>5084000</v>
      </c>
      <c r="J158" s="92">
        <v>4089246</v>
      </c>
      <c r="K158" s="96">
        <f t="shared" si="2"/>
        <v>80.43363493312353</v>
      </c>
    </row>
    <row r="159" spans="1:11" ht="31.5">
      <c r="A159" s="84" t="s">
        <v>261</v>
      </c>
      <c r="B159" s="85" t="s">
        <v>280</v>
      </c>
      <c r="C159" s="85" t="s">
        <v>217</v>
      </c>
      <c r="D159" s="85" t="s">
        <v>271</v>
      </c>
      <c r="E159" s="85" t="s">
        <v>258</v>
      </c>
      <c r="F159" s="88" t="s">
        <v>451</v>
      </c>
      <c r="G159" s="88" t="s">
        <v>451</v>
      </c>
      <c r="H159" s="87">
        <v>5084000</v>
      </c>
      <c r="I159" s="87">
        <v>5084000</v>
      </c>
      <c r="J159" s="92">
        <v>4089246</v>
      </c>
      <c r="K159" s="96">
        <f t="shared" si="2"/>
        <v>80.43363493312353</v>
      </c>
    </row>
    <row r="160" spans="1:11" ht="47.25">
      <c r="A160" s="89" t="s">
        <v>929</v>
      </c>
      <c r="B160" s="83" t="s">
        <v>280</v>
      </c>
      <c r="C160" s="83" t="s">
        <v>217</v>
      </c>
      <c r="D160" s="83" t="s">
        <v>271</v>
      </c>
      <c r="E160" s="83" t="s">
        <v>258</v>
      </c>
      <c r="F160" s="83" t="s">
        <v>426</v>
      </c>
      <c r="G160" s="90" t="s">
        <v>451</v>
      </c>
      <c r="H160" s="91">
        <v>2584000</v>
      </c>
      <c r="I160" s="91">
        <v>2584000</v>
      </c>
      <c r="J160" s="93">
        <v>1937997</v>
      </c>
      <c r="K160" s="95">
        <f t="shared" si="2"/>
        <v>74.9998839009288</v>
      </c>
    </row>
    <row r="161" spans="1:11" ht="15.75">
      <c r="A161" s="89" t="s">
        <v>292</v>
      </c>
      <c r="B161" s="83" t="s">
        <v>280</v>
      </c>
      <c r="C161" s="83" t="s">
        <v>217</v>
      </c>
      <c r="D161" s="83" t="s">
        <v>271</v>
      </c>
      <c r="E161" s="83" t="s">
        <v>258</v>
      </c>
      <c r="F161" s="83" t="s">
        <v>426</v>
      </c>
      <c r="G161" s="83" t="s">
        <v>259</v>
      </c>
      <c r="H161" s="91">
        <v>2584000</v>
      </c>
      <c r="I161" s="91">
        <v>2584000</v>
      </c>
      <c r="J161" s="93">
        <v>1937997</v>
      </c>
      <c r="K161" s="95">
        <f t="shared" si="2"/>
        <v>74.9998839009288</v>
      </c>
    </row>
    <row r="162" spans="1:11" ht="15.75">
      <c r="A162" s="89" t="s">
        <v>424</v>
      </c>
      <c r="B162" s="83" t="s">
        <v>280</v>
      </c>
      <c r="C162" s="83" t="s">
        <v>217</v>
      </c>
      <c r="D162" s="83" t="s">
        <v>271</v>
      </c>
      <c r="E162" s="83" t="s">
        <v>258</v>
      </c>
      <c r="F162" s="83" t="s">
        <v>426</v>
      </c>
      <c r="G162" s="83" t="s">
        <v>256</v>
      </c>
      <c r="H162" s="91">
        <v>2584000</v>
      </c>
      <c r="I162" s="91">
        <v>2584000</v>
      </c>
      <c r="J162" s="93">
        <v>1937997</v>
      </c>
      <c r="K162" s="95">
        <f t="shared" si="2"/>
        <v>74.9998839009288</v>
      </c>
    </row>
    <row r="163" spans="1:11" ht="15.75">
      <c r="A163" s="89" t="s">
        <v>930</v>
      </c>
      <c r="B163" s="83" t="s">
        <v>280</v>
      </c>
      <c r="C163" s="83" t="s">
        <v>217</v>
      </c>
      <c r="D163" s="83" t="s">
        <v>271</v>
      </c>
      <c r="E163" s="83" t="s">
        <v>258</v>
      </c>
      <c r="F163" s="83" t="s">
        <v>423</v>
      </c>
      <c r="G163" s="90" t="s">
        <v>451</v>
      </c>
      <c r="H163" s="91">
        <v>2500000</v>
      </c>
      <c r="I163" s="91">
        <v>2500000</v>
      </c>
      <c r="J163" s="93">
        <v>2151249</v>
      </c>
      <c r="K163" s="95">
        <f t="shared" si="2"/>
        <v>86.04996</v>
      </c>
    </row>
    <row r="164" spans="1:11" ht="15.75">
      <c r="A164" s="89" t="s">
        <v>292</v>
      </c>
      <c r="B164" s="83" t="s">
        <v>280</v>
      </c>
      <c r="C164" s="83" t="s">
        <v>217</v>
      </c>
      <c r="D164" s="83" t="s">
        <v>271</v>
      </c>
      <c r="E164" s="83" t="s">
        <v>258</v>
      </c>
      <c r="F164" s="83" t="s">
        <v>423</v>
      </c>
      <c r="G164" s="83" t="s">
        <v>259</v>
      </c>
      <c r="H164" s="91">
        <v>2500000</v>
      </c>
      <c r="I164" s="91">
        <v>2500000</v>
      </c>
      <c r="J164" s="93">
        <v>2151249</v>
      </c>
      <c r="K164" s="95">
        <f t="shared" si="2"/>
        <v>86.04996</v>
      </c>
    </row>
    <row r="165" spans="1:11" ht="15.75">
      <c r="A165" s="89" t="s">
        <v>424</v>
      </c>
      <c r="B165" s="83" t="s">
        <v>280</v>
      </c>
      <c r="C165" s="83" t="s">
        <v>217</v>
      </c>
      <c r="D165" s="83" t="s">
        <v>271</v>
      </c>
      <c r="E165" s="83" t="s">
        <v>258</v>
      </c>
      <c r="F165" s="83" t="s">
        <v>423</v>
      </c>
      <c r="G165" s="83" t="s">
        <v>256</v>
      </c>
      <c r="H165" s="91">
        <v>2500000</v>
      </c>
      <c r="I165" s="91">
        <v>2500000</v>
      </c>
      <c r="J165" s="93">
        <v>2151249</v>
      </c>
      <c r="K165" s="95">
        <f t="shared" si="2"/>
        <v>86.04996</v>
      </c>
    </row>
    <row r="166" spans="1:11" ht="31.5">
      <c r="A166" s="84" t="s">
        <v>852</v>
      </c>
      <c r="B166" s="85" t="s">
        <v>275</v>
      </c>
      <c r="C166" s="86" t="s">
        <v>451</v>
      </c>
      <c r="D166" s="86" t="s">
        <v>451</v>
      </c>
      <c r="E166" s="86" t="s">
        <v>451</v>
      </c>
      <c r="F166" s="86" t="s">
        <v>451</v>
      </c>
      <c r="G166" s="86" t="s">
        <v>451</v>
      </c>
      <c r="H166" s="87">
        <v>737874640.93</v>
      </c>
      <c r="I166" s="87">
        <v>785217029.94</v>
      </c>
      <c r="J166" s="92">
        <v>508279739.83</v>
      </c>
      <c r="K166" s="96">
        <f t="shared" si="2"/>
        <v>64.73111515027108</v>
      </c>
    </row>
    <row r="167" spans="1:11" ht="31.5">
      <c r="A167" s="84" t="s">
        <v>422</v>
      </c>
      <c r="B167" s="85" t="s">
        <v>275</v>
      </c>
      <c r="C167" s="85" t="s">
        <v>217</v>
      </c>
      <c r="D167" s="85" t="s">
        <v>221</v>
      </c>
      <c r="E167" s="86" t="s">
        <v>451</v>
      </c>
      <c r="F167" s="86" t="s">
        <v>451</v>
      </c>
      <c r="G167" s="86" t="s">
        <v>451</v>
      </c>
      <c r="H167" s="87">
        <v>375020160</v>
      </c>
      <c r="I167" s="87">
        <v>375020160</v>
      </c>
      <c r="J167" s="92">
        <v>255590702</v>
      </c>
      <c r="K167" s="96">
        <f t="shared" si="2"/>
        <v>68.15385658200348</v>
      </c>
    </row>
    <row r="168" spans="1:11" ht="31.5">
      <c r="A168" s="84" t="s">
        <v>384</v>
      </c>
      <c r="B168" s="85" t="s">
        <v>275</v>
      </c>
      <c r="C168" s="85" t="s">
        <v>217</v>
      </c>
      <c r="D168" s="85" t="s">
        <v>221</v>
      </c>
      <c r="E168" s="85" t="s">
        <v>382</v>
      </c>
      <c r="F168" s="88" t="s">
        <v>451</v>
      </c>
      <c r="G168" s="88" t="s">
        <v>451</v>
      </c>
      <c r="H168" s="87">
        <v>375020160</v>
      </c>
      <c r="I168" s="87">
        <v>375020160</v>
      </c>
      <c r="J168" s="92">
        <v>255590702</v>
      </c>
      <c r="K168" s="96">
        <f t="shared" si="2"/>
        <v>68.15385658200348</v>
      </c>
    </row>
    <row r="169" spans="1:11" ht="94.5">
      <c r="A169" s="109" t="s">
        <v>815</v>
      </c>
      <c r="B169" s="83" t="s">
        <v>275</v>
      </c>
      <c r="C169" s="83" t="s">
        <v>217</v>
      </c>
      <c r="D169" s="83" t="s">
        <v>221</v>
      </c>
      <c r="E169" s="83" t="s">
        <v>382</v>
      </c>
      <c r="F169" s="83" t="s">
        <v>853</v>
      </c>
      <c r="G169" s="90" t="s">
        <v>451</v>
      </c>
      <c r="H169" s="91">
        <v>375020160</v>
      </c>
      <c r="I169" s="91">
        <v>375020160</v>
      </c>
      <c r="J169" s="91">
        <v>255590702</v>
      </c>
      <c r="K169" s="95">
        <f t="shared" si="2"/>
        <v>68.15385658200348</v>
      </c>
    </row>
    <row r="170" spans="1:11" ht="31.5">
      <c r="A170" s="89" t="s">
        <v>320</v>
      </c>
      <c r="B170" s="83" t="s">
        <v>275</v>
      </c>
      <c r="C170" s="83" t="s">
        <v>217</v>
      </c>
      <c r="D170" s="83" t="s">
        <v>221</v>
      </c>
      <c r="E170" s="83" t="s">
        <v>382</v>
      </c>
      <c r="F170" s="83" t="s">
        <v>853</v>
      </c>
      <c r="G170" s="83" t="s">
        <v>303</v>
      </c>
      <c r="H170" s="91">
        <v>375020160</v>
      </c>
      <c r="I170" s="91">
        <v>375020160</v>
      </c>
      <c r="J170" s="91">
        <v>255590702</v>
      </c>
      <c r="K170" s="95">
        <f t="shared" si="2"/>
        <v>68.15385658200348</v>
      </c>
    </row>
    <row r="171" spans="1:11" ht="15.75">
      <c r="A171" s="89" t="s">
        <v>319</v>
      </c>
      <c r="B171" s="83" t="s">
        <v>275</v>
      </c>
      <c r="C171" s="83" t="s">
        <v>217</v>
      </c>
      <c r="D171" s="83" t="s">
        <v>221</v>
      </c>
      <c r="E171" s="83" t="s">
        <v>382</v>
      </c>
      <c r="F171" s="83" t="s">
        <v>853</v>
      </c>
      <c r="G171" s="83" t="s">
        <v>301</v>
      </c>
      <c r="H171" s="91">
        <v>375020160</v>
      </c>
      <c r="I171" s="91">
        <v>375020160</v>
      </c>
      <c r="J171" s="91">
        <v>255590702</v>
      </c>
      <c r="K171" s="95">
        <f t="shared" si="2"/>
        <v>68.15385658200348</v>
      </c>
    </row>
    <row r="172" spans="1:11" ht="31.5">
      <c r="A172" s="84" t="s">
        <v>421</v>
      </c>
      <c r="B172" s="85" t="s">
        <v>275</v>
      </c>
      <c r="C172" s="85" t="s">
        <v>217</v>
      </c>
      <c r="D172" s="85" t="s">
        <v>280</v>
      </c>
      <c r="E172" s="86" t="s">
        <v>451</v>
      </c>
      <c r="F172" s="86" t="s">
        <v>451</v>
      </c>
      <c r="G172" s="86" t="s">
        <v>451</v>
      </c>
      <c r="H172" s="87">
        <v>171215256</v>
      </c>
      <c r="I172" s="87">
        <v>171215256</v>
      </c>
      <c r="J172" s="97">
        <v>116978412</v>
      </c>
      <c r="K172" s="96">
        <f t="shared" si="2"/>
        <v>68.32242332423928</v>
      </c>
    </row>
    <row r="173" spans="1:11" ht="31.5">
      <c r="A173" s="84" t="s">
        <v>384</v>
      </c>
      <c r="B173" s="85" t="s">
        <v>275</v>
      </c>
      <c r="C173" s="85" t="s">
        <v>217</v>
      </c>
      <c r="D173" s="85" t="s">
        <v>280</v>
      </c>
      <c r="E173" s="85" t="s">
        <v>382</v>
      </c>
      <c r="F173" s="88" t="s">
        <v>451</v>
      </c>
      <c r="G173" s="88" t="s">
        <v>451</v>
      </c>
      <c r="H173" s="87">
        <v>171215256</v>
      </c>
      <c r="I173" s="87">
        <v>171215256</v>
      </c>
      <c r="J173" s="97">
        <v>116978412</v>
      </c>
      <c r="K173" s="96">
        <f t="shared" si="2"/>
        <v>68.32242332423928</v>
      </c>
    </row>
    <row r="174" spans="1:11" ht="78.75">
      <c r="A174" s="109" t="s">
        <v>814</v>
      </c>
      <c r="B174" s="83" t="s">
        <v>275</v>
      </c>
      <c r="C174" s="83" t="s">
        <v>217</v>
      </c>
      <c r="D174" s="83" t="s">
        <v>280</v>
      </c>
      <c r="E174" s="83" t="s">
        <v>382</v>
      </c>
      <c r="F174" s="83" t="s">
        <v>854</v>
      </c>
      <c r="G174" s="90" t="s">
        <v>451</v>
      </c>
      <c r="H174" s="91">
        <v>171215256</v>
      </c>
      <c r="I174" s="91">
        <v>171215256</v>
      </c>
      <c r="J174" s="93">
        <v>116978412</v>
      </c>
      <c r="K174" s="95">
        <f>J174/I174*100</f>
        <v>68.32242332423928</v>
      </c>
    </row>
    <row r="175" spans="1:11" ht="31.5">
      <c r="A175" s="89" t="s">
        <v>320</v>
      </c>
      <c r="B175" s="83" t="s">
        <v>275</v>
      </c>
      <c r="C175" s="83" t="s">
        <v>217</v>
      </c>
      <c r="D175" s="83" t="s">
        <v>280</v>
      </c>
      <c r="E175" s="83" t="s">
        <v>382</v>
      </c>
      <c r="F175" s="83" t="s">
        <v>854</v>
      </c>
      <c r="G175" s="83" t="s">
        <v>303</v>
      </c>
      <c r="H175" s="91">
        <v>171215256</v>
      </c>
      <c r="I175" s="91">
        <v>171215256</v>
      </c>
      <c r="J175" s="93">
        <v>116978412</v>
      </c>
      <c r="K175" s="95">
        <f aca="true" t="shared" si="3" ref="K175:K238">J175/I175*100</f>
        <v>68.32242332423928</v>
      </c>
    </row>
    <row r="176" spans="1:11" ht="15.75">
      <c r="A176" s="89" t="s">
        <v>319</v>
      </c>
      <c r="B176" s="83" t="s">
        <v>275</v>
      </c>
      <c r="C176" s="83" t="s">
        <v>217</v>
      </c>
      <c r="D176" s="83" t="s">
        <v>280</v>
      </c>
      <c r="E176" s="83" t="s">
        <v>382</v>
      </c>
      <c r="F176" s="83" t="s">
        <v>854</v>
      </c>
      <c r="G176" s="83" t="s">
        <v>301</v>
      </c>
      <c r="H176" s="91">
        <v>149472496</v>
      </c>
      <c r="I176" s="91">
        <v>149472496</v>
      </c>
      <c r="J176" s="93">
        <v>102353844</v>
      </c>
      <c r="K176" s="95">
        <f t="shared" si="3"/>
        <v>68.47670758103885</v>
      </c>
    </row>
    <row r="177" spans="1:11" ht="15.75">
      <c r="A177" s="89" t="s">
        <v>403</v>
      </c>
      <c r="B177" s="83" t="s">
        <v>275</v>
      </c>
      <c r="C177" s="83" t="s">
        <v>217</v>
      </c>
      <c r="D177" s="83" t="s">
        <v>280</v>
      </c>
      <c r="E177" s="83" t="s">
        <v>382</v>
      </c>
      <c r="F177" s="83" t="s">
        <v>854</v>
      </c>
      <c r="G177" s="83" t="s">
        <v>335</v>
      </c>
      <c r="H177" s="91">
        <v>21742760</v>
      </c>
      <c r="I177" s="91">
        <v>21742760</v>
      </c>
      <c r="J177" s="93">
        <v>14624568</v>
      </c>
      <c r="K177" s="95">
        <f t="shared" si="3"/>
        <v>67.26178277274826</v>
      </c>
    </row>
    <row r="178" spans="1:11" ht="31.5">
      <c r="A178" s="84" t="s">
        <v>243</v>
      </c>
      <c r="B178" s="85" t="s">
        <v>275</v>
      </c>
      <c r="C178" s="85" t="s">
        <v>217</v>
      </c>
      <c r="D178" s="85" t="s">
        <v>275</v>
      </c>
      <c r="E178" s="86" t="s">
        <v>451</v>
      </c>
      <c r="F178" s="86" t="s">
        <v>451</v>
      </c>
      <c r="G178" s="86" t="s">
        <v>451</v>
      </c>
      <c r="H178" s="87">
        <v>7061169</v>
      </c>
      <c r="I178" s="87">
        <v>7046519</v>
      </c>
      <c r="J178" s="97">
        <v>4911782.65</v>
      </c>
      <c r="K178" s="96">
        <f t="shared" si="3"/>
        <v>69.70509339434125</v>
      </c>
    </row>
    <row r="179" spans="1:11" ht="31.5">
      <c r="A179" s="84" t="s">
        <v>384</v>
      </c>
      <c r="B179" s="85" t="s">
        <v>275</v>
      </c>
      <c r="C179" s="85" t="s">
        <v>217</v>
      </c>
      <c r="D179" s="85" t="s">
        <v>275</v>
      </c>
      <c r="E179" s="85" t="s">
        <v>382</v>
      </c>
      <c r="F179" s="88" t="s">
        <v>451</v>
      </c>
      <c r="G179" s="88" t="s">
        <v>451</v>
      </c>
      <c r="H179" s="87">
        <v>7061169</v>
      </c>
      <c r="I179" s="87">
        <v>7046519</v>
      </c>
      <c r="J179" s="97">
        <v>4911782.65</v>
      </c>
      <c r="K179" s="96">
        <f t="shared" si="3"/>
        <v>69.70509339434125</v>
      </c>
    </row>
    <row r="180" spans="1:11" ht="31.5">
      <c r="A180" s="89" t="s">
        <v>243</v>
      </c>
      <c r="B180" s="83" t="s">
        <v>275</v>
      </c>
      <c r="C180" s="83" t="s">
        <v>217</v>
      </c>
      <c r="D180" s="83" t="s">
        <v>275</v>
      </c>
      <c r="E180" s="83" t="s">
        <v>382</v>
      </c>
      <c r="F180" s="83" t="s">
        <v>238</v>
      </c>
      <c r="G180" s="90" t="s">
        <v>451</v>
      </c>
      <c r="H180" s="91">
        <v>2675224</v>
      </c>
      <c r="I180" s="91">
        <v>2675224</v>
      </c>
      <c r="J180" s="93">
        <v>2046754.3</v>
      </c>
      <c r="K180" s="95">
        <f t="shared" si="3"/>
        <v>76.50777280706214</v>
      </c>
    </row>
    <row r="181" spans="1:11" ht="78.75">
      <c r="A181" s="89" t="s">
        <v>242</v>
      </c>
      <c r="B181" s="83" t="s">
        <v>275</v>
      </c>
      <c r="C181" s="83" t="s">
        <v>217</v>
      </c>
      <c r="D181" s="83" t="s">
        <v>275</v>
      </c>
      <c r="E181" s="83" t="s">
        <v>382</v>
      </c>
      <c r="F181" s="83" t="s">
        <v>238</v>
      </c>
      <c r="G181" s="83" t="s">
        <v>241</v>
      </c>
      <c r="H181" s="91">
        <v>2675224</v>
      </c>
      <c r="I181" s="91">
        <v>2675224</v>
      </c>
      <c r="J181" s="98">
        <v>2046754.3</v>
      </c>
      <c r="K181" s="95">
        <f t="shared" si="3"/>
        <v>76.50777280706214</v>
      </c>
    </row>
    <row r="182" spans="1:11" ht="31.5">
      <c r="A182" s="89" t="s">
        <v>252</v>
      </c>
      <c r="B182" s="83" t="s">
        <v>275</v>
      </c>
      <c r="C182" s="83" t="s">
        <v>217</v>
      </c>
      <c r="D182" s="83" t="s">
        <v>275</v>
      </c>
      <c r="E182" s="83" t="s">
        <v>382</v>
      </c>
      <c r="F182" s="83" t="s">
        <v>238</v>
      </c>
      <c r="G182" s="83" t="s">
        <v>240</v>
      </c>
      <c r="H182" s="91">
        <v>2675224</v>
      </c>
      <c r="I182" s="91">
        <v>2675224</v>
      </c>
      <c r="J182" s="98">
        <v>2046754.3</v>
      </c>
      <c r="K182" s="95">
        <f t="shared" si="3"/>
        <v>76.50777280706214</v>
      </c>
    </row>
    <row r="183" spans="1:11" ht="31.5">
      <c r="A183" s="109" t="s">
        <v>928</v>
      </c>
      <c r="B183" s="83" t="s">
        <v>275</v>
      </c>
      <c r="C183" s="83" t="s">
        <v>217</v>
      </c>
      <c r="D183" s="83" t="s">
        <v>275</v>
      </c>
      <c r="E183" s="83" t="s">
        <v>382</v>
      </c>
      <c r="F183" s="83" t="s">
        <v>329</v>
      </c>
      <c r="G183" s="90" t="s">
        <v>451</v>
      </c>
      <c r="H183" s="91">
        <v>4385945</v>
      </c>
      <c r="I183" s="91">
        <v>4371295</v>
      </c>
      <c r="J183" s="93">
        <v>2865028.35</v>
      </c>
      <c r="K183" s="95">
        <f t="shared" si="3"/>
        <v>65.54186688384107</v>
      </c>
    </row>
    <row r="184" spans="1:11" ht="78.75">
      <c r="A184" s="89" t="s">
        <v>242</v>
      </c>
      <c r="B184" s="83" t="s">
        <v>275</v>
      </c>
      <c r="C184" s="83" t="s">
        <v>217</v>
      </c>
      <c r="D184" s="83" t="s">
        <v>275</v>
      </c>
      <c r="E184" s="83" t="s">
        <v>382</v>
      </c>
      <c r="F184" s="83" t="s">
        <v>329</v>
      </c>
      <c r="G184" s="83" t="s">
        <v>241</v>
      </c>
      <c r="H184" s="91">
        <v>4097653</v>
      </c>
      <c r="I184" s="91">
        <v>4097653</v>
      </c>
      <c r="J184" s="93">
        <v>2777850.19</v>
      </c>
      <c r="K184" s="95">
        <f t="shared" si="3"/>
        <v>67.79125001555768</v>
      </c>
    </row>
    <row r="185" spans="1:11" ht="15.75">
      <c r="A185" s="89" t="s">
        <v>327</v>
      </c>
      <c r="B185" s="83" t="s">
        <v>275</v>
      </c>
      <c r="C185" s="83" t="s">
        <v>217</v>
      </c>
      <c r="D185" s="83" t="s">
        <v>275</v>
      </c>
      <c r="E185" s="83" t="s">
        <v>382</v>
      </c>
      <c r="F185" s="83" t="s">
        <v>329</v>
      </c>
      <c r="G185" s="83" t="s">
        <v>326</v>
      </c>
      <c r="H185" s="91">
        <v>4097653</v>
      </c>
      <c r="I185" s="91">
        <v>4097653</v>
      </c>
      <c r="J185" s="93">
        <v>2777850.19</v>
      </c>
      <c r="K185" s="95">
        <f t="shared" si="3"/>
        <v>67.79125001555768</v>
      </c>
    </row>
    <row r="186" spans="1:11" ht="31.5">
      <c r="A186" s="89" t="s">
        <v>251</v>
      </c>
      <c r="B186" s="83" t="s">
        <v>275</v>
      </c>
      <c r="C186" s="83" t="s">
        <v>217</v>
      </c>
      <c r="D186" s="83" t="s">
        <v>275</v>
      </c>
      <c r="E186" s="83" t="s">
        <v>382</v>
      </c>
      <c r="F186" s="83" t="s">
        <v>329</v>
      </c>
      <c r="G186" s="83" t="s">
        <v>219</v>
      </c>
      <c r="H186" s="91">
        <v>288292</v>
      </c>
      <c r="I186" s="91">
        <v>273642</v>
      </c>
      <c r="J186" s="93">
        <v>87178.16</v>
      </c>
      <c r="K186" s="95">
        <f t="shared" si="3"/>
        <v>31.85847201818434</v>
      </c>
    </row>
    <row r="187" spans="1:11" ht="31.5">
      <c r="A187" s="89" t="s">
        <v>250</v>
      </c>
      <c r="B187" s="83" t="s">
        <v>275</v>
      </c>
      <c r="C187" s="83" t="s">
        <v>217</v>
      </c>
      <c r="D187" s="83" t="s">
        <v>275</v>
      </c>
      <c r="E187" s="83" t="s">
        <v>382</v>
      </c>
      <c r="F187" s="83" t="s">
        <v>329</v>
      </c>
      <c r="G187" s="83" t="s">
        <v>215</v>
      </c>
      <c r="H187" s="91">
        <v>288292</v>
      </c>
      <c r="I187" s="91">
        <v>273642</v>
      </c>
      <c r="J187" s="93">
        <v>87178.16</v>
      </c>
      <c r="K187" s="95">
        <f t="shared" si="3"/>
        <v>31.85847201818434</v>
      </c>
    </row>
    <row r="188" spans="1:11" ht="31.5">
      <c r="A188" s="84" t="s">
        <v>418</v>
      </c>
      <c r="B188" s="85" t="s">
        <v>275</v>
      </c>
      <c r="C188" s="85" t="s">
        <v>217</v>
      </c>
      <c r="D188" s="85" t="s">
        <v>271</v>
      </c>
      <c r="E188" s="86" t="s">
        <v>451</v>
      </c>
      <c r="F188" s="86" t="s">
        <v>451</v>
      </c>
      <c r="G188" s="86" t="s">
        <v>451</v>
      </c>
      <c r="H188" s="87">
        <v>5725810</v>
      </c>
      <c r="I188" s="87">
        <v>5744834.77</v>
      </c>
      <c r="J188" s="97">
        <v>3097509.02</v>
      </c>
      <c r="K188" s="96">
        <f t="shared" si="3"/>
        <v>53.918156814107995</v>
      </c>
    </row>
    <row r="189" spans="1:11" ht="31.5">
      <c r="A189" s="84" t="s">
        <v>384</v>
      </c>
      <c r="B189" s="85" t="s">
        <v>275</v>
      </c>
      <c r="C189" s="85" t="s">
        <v>217</v>
      </c>
      <c r="D189" s="85" t="s">
        <v>271</v>
      </c>
      <c r="E189" s="85" t="s">
        <v>382</v>
      </c>
      <c r="F189" s="88" t="s">
        <v>451</v>
      </c>
      <c r="G189" s="88" t="s">
        <v>451</v>
      </c>
      <c r="H189" s="87">
        <v>5725810</v>
      </c>
      <c r="I189" s="87">
        <v>5744834.77</v>
      </c>
      <c r="J189" s="92">
        <v>3097509.02</v>
      </c>
      <c r="K189" s="96">
        <f t="shared" si="3"/>
        <v>53.918156814107995</v>
      </c>
    </row>
    <row r="190" spans="1:11" ht="15.75">
      <c r="A190" s="89" t="s">
        <v>374</v>
      </c>
      <c r="B190" s="83" t="s">
        <v>275</v>
      </c>
      <c r="C190" s="83" t="s">
        <v>217</v>
      </c>
      <c r="D190" s="83" t="s">
        <v>271</v>
      </c>
      <c r="E190" s="83" t="s">
        <v>382</v>
      </c>
      <c r="F190" s="83" t="s">
        <v>373</v>
      </c>
      <c r="G190" s="90" t="s">
        <v>451</v>
      </c>
      <c r="H190" s="91">
        <v>5725810</v>
      </c>
      <c r="I190" s="91">
        <v>5715960</v>
      </c>
      <c r="J190" s="98">
        <v>3097509.02</v>
      </c>
      <c r="K190" s="95">
        <f t="shared" si="3"/>
        <v>54.19053002470277</v>
      </c>
    </row>
    <row r="191" spans="1:11" ht="31.5">
      <c r="A191" s="89" t="s">
        <v>320</v>
      </c>
      <c r="B191" s="83" t="s">
        <v>275</v>
      </c>
      <c r="C191" s="83" t="s">
        <v>217</v>
      </c>
      <c r="D191" s="83" t="s">
        <v>271</v>
      </c>
      <c r="E191" s="83" t="s">
        <v>382</v>
      </c>
      <c r="F191" s="83" t="s">
        <v>373</v>
      </c>
      <c r="G191" s="83" t="s">
        <v>303</v>
      </c>
      <c r="H191" s="91">
        <v>5725810</v>
      </c>
      <c r="I191" s="91">
        <v>5715960</v>
      </c>
      <c r="J191" s="93">
        <v>3097509.02</v>
      </c>
      <c r="K191" s="95">
        <f t="shared" si="3"/>
        <v>54.19053002470277</v>
      </c>
    </row>
    <row r="192" spans="1:11" ht="15.75">
      <c r="A192" s="89" t="s">
        <v>319</v>
      </c>
      <c r="B192" s="83" t="s">
        <v>275</v>
      </c>
      <c r="C192" s="83" t="s">
        <v>217</v>
      </c>
      <c r="D192" s="83" t="s">
        <v>271</v>
      </c>
      <c r="E192" s="83" t="s">
        <v>382</v>
      </c>
      <c r="F192" s="83" t="s">
        <v>373</v>
      </c>
      <c r="G192" s="83" t="s">
        <v>301</v>
      </c>
      <c r="H192" s="91">
        <v>5725810</v>
      </c>
      <c r="I192" s="91">
        <v>5715960</v>
      </c>
      <c r="J192" s="93">
        <v>3097509.02</v>
      </c>
      <c r="K192" s="95">
        <f t="shared" si="3"/>
        <v>54.19053002470277</v>
      </c>
    </row>
    <row r="193" spans="1:11" ht="15.75">
      <c r="A193" s="109" t="s">
        <v>334</v>
      </c>
      <c r="B193" s="83" t="s">
        <v>275</v>
      </c>
      <c r="C193" s="83" t="s">
        <v>217</v>
      </c>
      <c r="D193" s="83" t="s">
        <v>271</v>
      </c>
      <c r="E193" s="83" t="s">
        <v>382</v>
      </c>
      <c r="F193" s="83" t="s">
        <v>370</v>
      </c>
      <c r="G193" s="90" t="s">
        <v>451</v>
      </c>
      <c r="H193" s="91">
        <v>0</v>
      </c>
      <c r="I193" s="91">
        <v>28874.77</v>
      </c>
      <c r="J193" s="93">
        <v>0</v>
      </c>
      <c r="K193" s="95">
        <f t="shared" si="3"/>
        <v>0</v>
      </c>
    </row>
    <row r="194" spans="1:11" ht="31.5">
      <c r="A194" s="89" t="s">
        <v>320</v>
      </c>
      <c r="B194" s="83" t="s">
        <v>275</v>
      </c>
      <c r="C194" s="83" t="s">
        <v>217</v>
      </c>
      <c r="D194" s="83" t="s">
        <v>271</v>
      </c>
      <c r="E194" s="83" t="s">
        <v>382</v>
      </c>
      <c r="F194" s="83" t="s">
        <v>370</v>
      </c>
      <c r="G194" s="83" t="s">
        <v>303</v>
      </c>
      <c r="H194" s="91">
        <v>0</v>
      </c>
      <c r="I194" s="91">
        <v>28874.77</v>
      </c>
      <c r="J194" s="93">
        <v>0</v>
      </c>
      <c r="K194" s="95">
        <f t="shared" si="3"/>
        <v>0</v>
      </c>
    </row>
    <row r="195" spans="1:11" ht="15.75">
      <c r="A195" s="89" t="s">
        <v>319</v>
      </c>
      <c r="B195" s="83" t="s">
        <v>275</v>
      </c>
      <c r="C195" s="83" t="s">
        <v>217</v>
      </c>
      <c r="D195" s="83" t="s">
        <v>271</v>
      </c>
      <c r="E195" s="83" t="s">
        <v>382</v>
      </c>
      <c r="F195" s="83" t="s">
        <v>370</v>
      </c>
      <c r="G195" s="83" t="s">
        <v>301</v>
      </c>
      <c r="H195" s="91">
        <v>0</v>
      </c>
      <c r="I195" s="91">
        <v>28874.77</v>
      </c>
      <c r="J195" s="93">
        <v>0</v>
      </c>
      <c r="K195" s="95">
        <f t="shared" si="3"/>
        <v>0</v>
      </c>
    </row>
    <row r="196" spans="1:11" ht="47.25">
      <c r="A196" s="84" t="s">
        <v>417</v>
      </c>
      <c r="B196" s="85" t="s">
        <v>275</v>
      </c>
      <c r="C196" s="85" t="s">
        <v>217</v>
      </c>
      <c r="D196" s="85" t="s">
        <v>265</v>
      </c>
      <c r="E196" s="86" t="s">
        <v>451</v>
      </c>
      <c r="F196" s="86" t="s">
        <v>451</v>
      </c>
      <c r="G196" s="86" t="s">
        <v>451</v>
      </c>
      <c r="H196" s="87">
        <v>80497797.91</v>
      </c>
      <c r="I196" s="87">
        <v>82812518.24</v>
      </c>
      <c r="J196" s="97">
        <v>50232005.65</v>
      </c>
      <c r="K196" s="96">
        <f t="shared" si="3"/>
        <v>60.657502896388195</v>
      </c>
    </row>
    <row r="197" spans="1:11" ht="31.5">
      <c r="A197" s="84" t="s">
        <v>384</v>
      </c>
      <c r="B197" s="85" t="s">
        <v>275</v>
      </c>
      <c r="C197" s="85" t="s">
        <v>217</v>
      </c>
      <c r="D197" s="85" t="s">
        <v>265</v>
      </c>
      <c r="E197" s="85" t="s">
        <v>382</v>
      </c>
      <c r="F197" s="88" t="s">
        <v>451</v>
      </c>
      <c r="G197" s="88" t="s">
        <v>451</v>
      </c>
      <c r="H197" s="87">
        <v>80497797.91</v>
      </c>
      <c r="I197" s="87">
        <v>82812518.24</v>
      </c>
      <c r="J197" s="97">
        <v>50232005.65</v>
      </c>
      <c r="K197" s="96">
        <f t="shared" si="3"/>
        <v>60.657502896388195</v>
      </c>
    </row>
    <row r="198" spans="1:11" ht="15.75">
      <c r="A198" s="89" t="s">
        <v>416</v>
      </c>
      <c r="B198" s="83" t="s">
        <v>275</v>
      </c>
      <c r="C198" s="83" t="s">
        <v>217</v>
      </c>
      <c r="D198" s="83" t="s">
        <v>265</v>
      </c>
      <c r="E198" s="83" t="s">
        <v>382</v>
      </c>
      <c r="F198" s="83" t="s">
        <v>415</v>
      </c>
      <c r="G198" s="90" t="s">
        <v>451</v>
      </c>
      <c r="H198" s="91">
        <v>7779744.68</v>
      </c>
      <c r="I198" s="91">
        <v>7902874.68</v>
      </c>
      <c r="J198" s="98">
        <v>4870545.22</v>
      </c>
      <c r="K198" s="95">
        <f t="shared" si="3"/>
        <v>61.63004498003757</v>
      </c>
    </row>
    <row r="199" spans="1:11" ht="31.5">
      <c r="A199" s="89" t="s">
        <v>320</v>
      </c>
      <c r="B199" s="83" t="s">
        <v>275</v>
      </c>
      <c r="C199" s="83" t="s">
        <v>217</v>
      </c>
      <c r="D199" s="83" t="s">
        <v>265</v>
      </c>
      <c r="E199" s="83" t="s">
        <v>382</v>
      </c>
      <c r="F199" s="83" t="s">
        <v>415</v>
      </c>
      <c r="G199" s="83" t="s">
        <v>303</v>
      </c>
      <c r="H199" s="91">
        <v>7779744.68</v>
      </c>
      <c r="I199" s="91">
        <v>7902874.68</v>
      </c>
      <c r="J199" s="98">
        <v>4870545.22</v>
      </c>
      <c r="K199" s="95">
        <f t="shared" si="3"/>
        <v>61.63004498003757</v>
      </c>
    </row>
    <row r="200" spans="1:11" ht="15.75">
      <c r="A200" s="89" t="s">
        <v>319</v>
      </c>
      <c r="B200" s="83" t="s">
        <v>275</v>
      </c>
      <c r="C200" s="83" t="s">
        <v>217</v>
      </c>
      <c r="D200" s="83" t="s">
        <v>265</v>
      </c>
      <c r="E200" s="83" t="s">
        <v>382</v>
      </c>
      <c r="F200" s="83" t="s">
        <v>415</v>
      </c>
      <c r="G200" s="83" t="s">
        <v>301</v>
      </c>
      <c r="H200" s="91">
        <v>5675220</v>
      </c>
      <c r="I200" s="91">
        <v>5220878</v>
      </c>
      <c r="J200" s="93">
        <v>3163672.02</v>
      </c>
      <c r="K200" s="95">
        <f t="shared" si="3"/>
        <v>60.596551384652166</v>
      </c>
    </row>
    <row r="201" spans="1:11" ht="15.75">
      <c r="A201" s="89" t="s">
        <v>403</v>
      </c>
      <c r="B201" s="83" t="s">
        <v>275</v>
      </c>
      <c r="C201" s="83" t="s">
        <v>217</v>
      </c>
      <c r="D201" s="83" t="s">
        <v>265</v>
      </c>
      <c r="E201" s="83" t="s">
        <v>382</v>
      </c>
      <c r="F201" s="83" t="s">
        <v>415</v>
      </c>
      <c r="G201" s="83" t="s">
        <v>335</v>
      </c>
      <c r="H201" s="91">
        <v>2104524.68</v>
      </c>
      <c r="I201" s="91">
        <v>2681996.68</v>
      </c>
      <c r="J201" s="93">
        <v>1706873.2</v>
      </c>
      <c r="K201" s="95">
        <f t="shared" si="3"/>
        <v>63.64188340456857</v>
      </c>
    </row>
    <row r="202" spans="1:11" ht="15.75">
      <c r="A202" s="89" t="s">
        <v>414</v>
      </c>
      <c r="B202" s="83" t="s">
        <v>275</v>
      </c>
      <c r="C202" s="83" t="s">
        <v>217</v>
      </c>
      <c r="D202" s="83" t="s">
        <v>265</v>
      </c>
      <c r="E202" s="83" t="s">
        <v>382</v>
      </c>
      <c r="F202" s="83" t="s">
        <v>413</v>
      </c>
      <c r="G202" s="90" t="s">
        <v>451</v>
      </c>
      <c r="H202" s="91">
        <v>72718053.23</v>
      </c>
      <c r="I202" s="91">
        <v>74909643.56</v>
      </c>
      <c r="J202" s="93">
        <v>45361460.43</v>
      </c>
      <c r="K202" s="95">
        <f t="shared" si="3"/>
        <v>60.5549009102774</v>
      </c>
    </row>
    <row r="203" spans="1:11" ht="31.5">
      <c r="A203" s="89" t="s">
        <v>320</v>
      </c>
      <c r="B203" s="83" t="s">
        <v>275</v>
      </c>
      <c r="C203" s="83" t="s">
        <v>217</v>
      </c>
      <c r="D203" s="83" t="s">
        <v>265</v>
      </c>
      <c r="E203" s="83" t="s">
        <v>382</v>
      </c>
      <c r="F203" s="83" t="s">
        <v>413</v>
      </c>
      <c r="G203" s="83" t="s">
        <v>303</v>
      </c>
      <c r="H203" s="91">
        <v>72718053.23</v>
      </c>
      <c r="I203" s="91">
        <v>74909643.56</v>
      </c>
      <c r="J203" s="93">
        <v>45361460.43</v>
      </c>
      <c r="K203" s="95">
        <f t="shared" si="3"/>
        <v>60.5549009102774</v>
      </c>
    </row>
    <row r="204" spans="1:11" ht="15.75">
      <c r="A204" s="89" t="s">
        <v>319</v>
      </c>
      <c r="B204" s="83" t="s">
        <v>275</v>
      </c>
      <c r="C204" s="83" t="s">
        <v>217</v>
      </c>
      <c r="D204" s="83" t="s">
        <v>265</v>
      </c>
      <c r="E204" s="83" t="s">
        <v>382</v>
      </c>
      <c r="F204" s="83" t="s">
        <v>413</v>
      </c>
      <c r="G204" s="83" t="s">
        <v>301</v>
      </c>
      <c r="H204" s="91">
        <v>72718053.23</v>
      </c>
      <c r="I204" s="91">
        <v>74909643.56</v>
      </c>
      <c r="J204" s="93">
        <v>45361460.43</v>
      </c>
      <c r="K204" s="95">
        <f t="shared" si="3"/>
        <v>60.5549009102774</v>
      </c>
    </row>
    <row r="205" spans="1:11" ht="15.75">
      <c r="A205" s="84" t="s">
        <v>412</v>
      </c>
      <c r="B205" s="85" t="s">
        <v>275</v>
      </c>
      <c r="C205" s="85" t="s">
        <v>217</v>
      </c>
      <c r="D205" s="85" t="s">
        <v>310</v>
      </c>
      <c r="E205" s="86" t="s">
        <v>451</v>
      </c>
      <c r="F205" s="86" t="s">
        <v>451</v>
      </c>
      <c r="G205" s="86" t="s">
        <v>451</v>
      </c>
      <c r="H205" s="87">
        <v>34636384</v>
      </c>
      <c r="I205" s="87">
        <v>34636384</v>
      </c>
      <c r="J205" s="97">
        <v>26130675.33</v>
      </c>
      <c r="K205" s="96">
        <f t="shared" si="3"/>
        <v>75.4428502986917</v>
      </c>
    </row>
    <row r="206" spans="1:11" ht="31.5">
      <c r="A206" s="84" t="s">
        <v>384</v>
      </c>
      <c r="B206" s="85" t="s">
        <v>275</v>
      </c>
      <c r="C206" s="85" t="s">
        <v>217</v>
      </c>
      <c r="D206" s="85" t="s">
        <v>310</v>
      </c>
      <c r="E206" s="85" t="s">
        <v>382</v>
      </c>
      <c r="F206" s="88" t="s">
        <v>451</v>
      </c>
      <c r="G206" s="88" t="s">
        <v>451</v>
      </c>
      <c r="H206" s="87">
        <v>34636384</v>
      </c>
      <c r="I206" s="87">
        <v>34636384</v>
      </c>
      <c r="J206" s="97">
        <v>26130675.33</v>
      </c>
      <c r="K206" s="96">
        <f t="shared" si="3"/>
        <v>75.4428502986917</v>
      </c>
    </row>
    <row r="207" spans="1:11" ht="31.5">
      <c r="A207" s="89" t="s">
        <v>931</v>
      </c>
      <c r="B207" s="83" t="s">
        <v>275</v>
      </c>
      <c r="C207" s="83" t="s">
        <v>217</v>
      </c>
      <c r="D207" s="83" t="s">
        <v>310</v>
      </c>
      <c r="E207" s="83" t="s">
        <v>382</v>
      </c>
      <c r="F207" s="83" t="s">
        <v>411</v>
      </c>
      <c r="G207" s="90" t="s">
        <v>451</v>
      </c>
      <c r="H207" s="91">
        <v>26000000</v>
      </c>
      <c r="I207" s="91">
        <v>26000000</v>
      </c>
      <c r="J207" s="98">
        <v>17494291.33</v>
      </c>
      <c r="K207" s="95">
        <f t="shared" si="3"/>
        <v>67.28573588461538</v>
      </c>
    </row>
    <row r="208" spans="1:11" ht="31.5">
      <c r="A208" s="89" t="s">
        <v>320</v>
      </c>
      <c r="B208" s="83" t="s">
        <v>275</v>
      </c>
      <c r="C208" s="83" t="s">
        <v>217</v>
      </c>
      <c r="D208" s="83" t="s">
        <v>310</v>
      </c>
      <c r="E208" s="83" t="s">
        <v>382</v>
      </c>
      <c r="F208" s="83" t="s">
        <v>411</v>
      </c>
      <c r="G208" s="83" t="s">
        <v>303</v>
      </c>
      <c r="H208" s="91">
        <v>26000000</v>
      </c>
      <c r="I208" s="91">
        <v>26000000</v>
      </c>
      <c r="J208" s="93">
        <v>17494291.33</v>
      </c>
      <c r="K208" s="95">
        <f t="shared" si="3"/>
        <v>67.28573588461538</v>
      </c>
    </row>
    <row r="209" spans="1:11" ht="15.75">
      <c r="A209" s="89" t="s">
        <v>319</v>
      </c>
      <c r="B209" s="83" t="s">
        <v>275</v>
      </c>
      <c r="C209" s="83" t="s">
        <v>217</v>
      </c>
      <c r="D209" s="83" t="s">
        <v>310</v>
      </c>
      <c r="E209" s="83" t="s">
        <v>382</v>
      </c>
      <c r="F209" s="83" t="s">
        <v>411</v>
      </c>
      <c r="G209" s="83" t="s">
        <v>301</v>
      </c>
      <c r="H209" s="91">
        <v>26000000</v>
      </c>
      <c r="I209" s="91">
        <v>26000000</v>
      </c>
      <c r="J209" s="93">
        <v>17494291.33</v>
      </c>
      <c r="K209" s="95">
        <f t="shared" si="3"/>
        <v>67.28573588461538</v>
      </c>
    </row>
    <row r="210" spans="1:11" ht="31.5">
      <c r="A210" s="89" t="s">
        <v>842</v>
      </c>
      <c r="B210" s="83" t="s">
        <v>275</v>
      </c>
      <c r="C210" s="83" t="s">
        <v>217</v>
      </c>
      <c r="D210" s="83" t="s">
        <v>310</v>
      </c>
      <c r="E210" s="83" t="s">
        <v>382</v>
      </c>
      <c r="F210" s="83" t="s">
        <v>855</v>
      </c>
      <c r="G210" s="90" t="s">
        <v>451</v>
      </c>
      <c r="H210" s="91">
        <v>8636384</v>
      </c>
      <c r="I210" s="91">
        <v>8636384</v>
      </c>
      <c r="J210" s="93">
        <v>8636384</v>
      </c>
      <c r="K210" s="95">
        <f t="shared" si="3"/>
        <v>100</v>
      </c>
    </row>
    <row r="211" spans="1:11" ht="31.5">
      <c r="A211" s="89" t="s">
        <v>320</v>
      </c>
      <c r="B211" s="83" t="s">
        <v>275</v>
      </c>
      <c r="C211" s="83" t="s">
        <v>217</v>
      </c>
      <c r="D211" s="83" t="s">
        <v>310</v>
      </c>
      <c r="E211" s="83" t="s">
        <v>382</v>
      </c>
      <c r="F211" s="83" t="s">
        <v>855</v>
      </c>
      <c r="G211" s="83" t="s">
        <v>303</v>
      </c>
      <c r="H211" s="91">
        <v>8636384</v>
      </c>
      <c r="I211" s="91">
        <v>8636384</v>
      </c>
      <c r="J211" s="98">
        <v>8636384</v>
      </c>
      <c r="K211" s="95">
        <f t="shared" si="3"/>
        <v>100</v>
      </c>
    </row>
    <row r="212" spans="1:11" ht="15.75">
      <c r="A212" s="89" t="s">
        <v>319</v>
      </c>
      <c r="B212" s="83" t="s">
        <v>275</v>
      </c>
      <c r="C212" s="83" t="s">
        <v>217</v>
      </c>
      <c r="D212" s="83" t="s">
        <v>310</v>
      </c>
      <c r="E212" s="83" t="s">
        <v>382</v>
      </c>
      <c r="F212" s="83" t="s">
        <v>855</v>
      </c>
      <c r="G212" s="83" t="s">
        <v>301</v>
      </c>
      <c r="H212" s="91">
        <v>8636384</v>
      </c>
      <c r="I212" s="91">
        <v>8636384</v>
      </c>
      <c r="J212" s="98">
        <v>8636384</v>
      </c>
      <c r="K212" s="95">
        <f t="shared" si="3"/>
        <v>100</v>
      </c>
    </row>
    <row r="213" spans="1:11" ht="63">
      <c r="A213" s="84" t="s">
        <v>818</v>
      </c>
      <c r="B213" s="85" t="s">
        <v>275</v>
      </c>
      <c r="C213" s="85" t="s">
        <v>217</v>
      </c>
      <c r="D213" s="85" t="s">
        <v>307</v>
      </c>
      <c r="E213" s="86" t="s">
        <v>451</v>
      </c>
      <c r="F213" s="86" t="s">
        <v>451</v>
      </c>
      <c r="G213" s="86" t="s">
        <v>451</v>
      </c>
      <c r="H213" s="87">
        <v>0</v>
      </c>
      <c r="I213" s="87">
        <v>180645.16</v>
      </c>
      <c r="J213" s="97">
        <v>0</v>
      </c>
      <c r="K213" s="96">
        <f t="shared" si="3"/>
        <v>0</v>
      </c>
    </row>
    <row r="214" spans="1:11" ht="31.5">
      <c r="A214" s="84" t="s">
        <v>384</v>
      </c>
      <c r="B214" s="85" t="s">
        <v>275</v>
      </c>
      <c r="C214" s="85" t="s">
        <v>217</v>
      </c>
      <c r="D214" s="85" t="s">
        <v>307</v>
      </c>
      <c r="E214" s="85" t="s">
        <v>382</v>
      </c>
      <c r="F214" s="88" t="s">
        <v>451</v>
      </c>
      <c r="G214" s="88" t="s">
        <v>451</v>
      </c>
      <c r="H214" s="87">
        <v>0</v>
      </c>
      <c r="I214" s="87">
        <v>180645.16</v>
      </c>
      <c r="J214" s="97">
        <v>0</v>
      </c>
      <c r="K214" s="96">
        <f t="shared" si="3"/>
        <v>0</v>
      </c>
    </row>
    <row r="215" spans="1:11" ht="47.25">
      <c r="A215" s="89" t="s">
        <v>818</v>
      </c>
      <c r="B215" s="83" t="s">
        <v>275</v>
      </c>
      <c r="C215" s="83" t="s">
        <v>217</v>
      </c>
      <c r="D215" s="83" t="s">
        <v>307</v>
      </c>
      <c r="E215" s="83" t="s">
        <v>382</v>
      </c>
      <c r="F215" s="83" t="s">
        <v>856</v>
      </c>
      <c r="G215" s="90" t="s">
        <v>451</v>
      </c>
      <c r="H215" s="91">
        <v>0</v>
      </c>
      <c r="I215" s="91">
        <v>180645.16</v>
      </c>
      <c r="J215" s="93">
        <v>0</v>
      </c>
      <c r="K215" s="95">
        <f t="shared" si="3"/>
        <v>0</v>
      </c>
    </row>
    <row r="216" spans="1:11" ht="31.5">
      <c r="A216" s="89" t="s">
        <v>320</v>
      </c>
      <c r="B216" s="83" t="s">
        <v>275</v>
      </c>
      <c r="C216" s="83" t="s">
        <v>217</v>
      </c>
      <c r="D216" s="83" t="s">
        <v>307</v>
      </c>
      <c r="E216" s="83" t="s">
        <v>382</v>
      </c>
      <c r="F216" s="83" t="s">
        <v>856</v>
      </c>
      <c r="G216" s="83" t="s">
        <v>303</v>
      </c>
      <c r="H216" s="91">
        <v>0</v>
      </c>
      <c r="I216" s="91">
        <v>180645.16</v>
      </c>
      <c r="J216" s="93">
        <v>0</v>
      </c>
      <c r="K216" s="95">
        <f t="shared" si="3"/>
        <v>0</v>
      </c>
    </row>
    <row r="217" spans="1:11" ht="15.75">
      <c r="A217" s="89" t="s">
        <v>319</v>
      </c>
      <c r="B217" s="83" t="s">
        <v>275</v>
      </c>
      <c r="C217" s="83" t="s">
        <v>217</v>
      </c>
      <c r="D217" s="83" t="s">
        <v>307</v>
      </c>
      <c r="E217" s="83" t="s">
        <v>382</v>
      </c>
      <c r="F217" s="83" t="s">
        <v>856</v>
      </c>
      <c r="G217" s="83" t="s">
        <v>301</v>
      </c>
      <c r="H217" s="91">
        <v>0</v>
      </c>
      <c r="I217" s="91">
        <v>180645.16</v>
      </c>
      <c r="J217" s="93">
        <v>0</v>
      </c>
      <c r="K217" s="95">
        <f t="shared" si="3"/>
        <v>0</v>
      </c>
    </row>
    <row r="218" spans="1:11" ht="63">
      <c r="A218" s="84" t="s">
        <v>410</v>
      </c>
      <c r="B218" s="85" t="s">
        <v>275</v>
      </c>
      <c r="C218" s="85" t="s">
        <v>217</v>
      </c>
      <c r="D218" s="85" t="s">
        <v>291</v>
      </c>
      <c r="E218" s="86" t="s">
        <v>451</v>
      </c>
      <c r="F218" s="86" t="s">
        <v>451</v>
      </c>
      <c r="G218" s="86" t="s">
        <v>451</v>
      </c>
      <c r="H218" s="87">
        <v>1646839</v>
      </c>
      <c r="I218" s="87">
        <v>1431839</v>
      </c>
      <c r="J218" s="97">
        <v>848789</v>
      </c>
      <c r="K218" s="96">
        <f t="shared" si="3"/>
        <v>59.27963968015957</v>
      </c>
    </row>
    <row r="219" spans="1:11" ht="31.5">
      <c r="A219" s="84" t="s">
        <v>384</v>
      </c>
      <c r="B219" s="85" t="s">
        <v>275</v>
      </c>
      <c r="C219" s="85" t="s">
        <v>217</v>
      </c>
      <c r="D219" s="85" t="s">
        <v>291</v>
      </c>
      <c r="E219" s="85" t="s">
        <v>382</v>
      </c>
      <c r="F219" s="88" t="s">
        <v>451</v>
      </c>
      <c r="G219" s="88" t="s">
        <v>451</v>
      </c>
      <c r="H219" s="87">
        <v>1646839</v>
      </c>
      <c r="I219" s="87">
        <v>1431839</v>
      </c>
      <c r="J219" s="97">
        <v>848789</v>
      </c>
      <c r="K219" s="96">
        <f t="shared" si="3"/>
        <v>59.27963968015957</v>
      </c>
    </row>
    <row r="220" spans="1:11" ht="47.25">
      <c r="A220" s="109" t="s">
        <v>932</v>
      </c>
      <c r="B220" s="83" t="s">
        <v>275</v>
      </c>
      <c r="C220" s="83" t="s">
        <v>217</v>
      </c>
      <c r="D220" s="83" t="s">
        <v>291</v>
      </c>
      <c r="E220" s="83" t="s">
        <v>382</v>
      </c>
      <c r="F220" s="83" t="s">
        <v>408</v>
      </c>
      <c r="G220" s="90" t="s">
        <v>451</v>
      </c>
      <c r="H220" s="91">
        <v>704000</v>
      </c>
      <c r="I220" s="91">
        <v>704000</v>
      </c>
      <c r="J220" s="93">
        <v>366700</v>
      </c>
      <c r="K220" s="95">
        <f t="shared" si="3"/>
        <v>52.08806818181818</v>
      </c>
    </row>
    <row r="221" spans="1:11" ht="78.75">
      <c r="A221" s="89" t="s">
        <v>242</v>
      </c>
      <c r="B221" s="83" t="s">
        <v>275</v>
      </c>
      <c r="C221" s="83" t="s">
        <v>217</v>
      </c>
      <c r="D221" s="83" t="s">
        <v>291</v>
      </c>
      <c r="E221" s="83" t="s">
        <v>382</v>
      </c>
      <c r="F221" s="83" t="s">
        <v>408</v>
      </c>
      <c r="G221" s="83" t="s">
        <v>241</v>
      </c>
      <c r="H221" s="91">
        <v>4000</v>
      </c>
      <c r="I221" s="91">
        <v>4000</v>
      </c>
      <c r="J221" s="93">
        <v>0</v>
      </c>
      <c r="K221" s="95">
        <f t="shared" si="3"/>
        <v>0</v>
      </c>
    </row>
    <row r="222" spans="1:11" ht="15.75">
      <c r="A222" s="89" t="s">
        <v>327</v>
      </c>
      <c r="B222" s="83" t="s">
        <v>275</v>
      </c>
      <c r="C222" s="83" t="s">
        <v>217</v>
      </c>
      <c r="D222" s="83" t="s">
        <v>291</v>
      </c>
      <c r="E222" s="83" t="s">
        <v>382</v>
      </c>
      <c r="F222" s="83" t="s">
        <v>408</v>
      </c>
      <c r="G222" s="83" t="s">
        <v>326</v>
      </c>
      <c r="H222" s="91">
        <v>4000</v>
      </c>
      <c r="I222" s="91">
        <v>4000</v>
      </c>
      <c r="J222" s="93">
        <v>0</v>
      </c>
      <c r="K222" s="95">
        <f t="shared" si="3"/>
        <v>0</v>
      </c>
    </row>
    <row r="223" spans="1:11" ht="31.5">
      <c r="A223" s="89" t="s">
        <v>251</v>
      </c>
      <c r="B223" s="83" t="s">
        <v>275</v>
      </c>
      <c r="C223" s="83" t="s">
        <v>217</v>
      </c>
      <c r="D223" s="83" t="s">
        <v>291</v>
      </c>
      <c r="E223" s="83" t="s">
        <v>382</v>
      </c>
      <c r="F223" s="83" t="s">
        <v>408</v>
      </c>
      <c r="G223" s="83" t="s">
        <v>219</v>
      </c>
      <c r="H223" s="91">
        <v>700000</v>
      </c>
      <c r="I223" s="91">
        <v>700000</v>
      </c>
      <c r="J223" s="93">
        <v>366700</v>
      </c>
      <c r="K223" s="95">
        <f t="shared" si="3"/>
        <v>52.38571428571429</v>
      </c>
    </row>
    <row r="224" spans="1:11" ht="31.5">
      <c r="A224" s="89" t="s">
        <v>250</v>
      </c>
      <c r="B224" s="83" t="s">
        <v>275</v>
      </c>
      <c r="C224" s="83" t="s">
        <v>217</v>
      </c>
      <c r="D224" s="83" t="s">
        <v>291</v>
      </c>
      <c r="E224" s="83" t="s">
        <v>382</v>
      </c>
      <c r="F224" s="83" t="s">
        <v>408</v>
      </c>
      <c r="G224" s="83" t="s">
        <v>215</v>
      </c>
      <c r="H224" s="91">
        <v>700000</v>
      </c>
      <c r="I224" s="91">
        <v>700000</v>
      </c>
      <c r="J224" s="93">
        <v>366700</v>
      </c>
      <c r="K224" s="95">
        <f t="shared" si="3"/>
        <v>52.38571428571429</v>
      </c>
    </row>
    <row r="225" spans="1:11" ht="15.75">
      <c r="A225" s="109" t="s">
        <v>933</v>
      </c>
      <c r="B225" s="83" t="s">
        <v>275</v>
      </c>
      <c r="C225" s="83" t="s">
        <v>217</v>
      </c>
      <c r="D225" s="83" t="s">
        <v>291</v>
      </c>
      <c r="E225" s="83" t="s">
        <v>382</v>
      </c>
      <c r="F225" s="83" t="s">
        <v>368</v>
      </c>
      <c r="G225" s="90" t="s">
        <v>451</v>
      </c>
      <c r="H225" s="91">
        <v>283550</v>
      </c>
      <c r="I225" s="91">
        <v>68550</v>
      </c>
      <c r="J225" s="93">
        <v>0</v>
      </c>
      <c r="K225" s="95">
        <f t="shared" si="3"/>
        <v>0</v>
      </c>
    </row>
    <row r="226" spans="1:11" ht="78.75">
      <c r="A226" s="89" t="s">
        <v>242</v>
      </c>
      <c r="B226" s="83" t="s">
        <v>275</v>
      </c>
      <c r="C226" s="83" t="s">
        <v>217</v>
      </c>
      <c r="D226" s="83" t="s">
        <v>291</v>
      </c>
      <c r="E226" s="83" t="s">
        <v>382</v>
      </c>
      <c r="F226" s="83" t="s">
        <v>368</v>
      </c>
      <c r="G226" s="83" t="s">
        <v>241</v>
      </c>
      <c r="H226" s="91">
        <v>102000</v>
      </c>
      <c r="I226" s="91">
        <v>4000</v>
      </c>
      <c r="J226" s="93">
        <v>0</v>
      </c>
      <c r="K226" s="95">
        <f t="shared" si="3"/>
        <v>0</v>
      </c>
    </row>
    <row r="227" spans="1:11" ht="15.75">
      <c r="A227" s="89" t="s">
        <v>327</v>
      </c>
      <c r="B227" s="83" t="s">
        <v>275</v>
      </c>
      <c r="C227" s="83" t="s">
        <v>217</v>
      </c>
      <c r="D227" s="83" t="s">
        <v>291</v>
      </c>
      <c r="E227" s="83" t="s">
        <v>382</v>
      </c>
      <c r="F227" s="83" t="s">
        <v>368</v>
      </c>
      <c r="G227" s="83" t="s">
        <v>326</v>
      </c>
      <c r="H227" s="91">
        <v>102000</v>
      </c>
      <c r="I227" s="91">
        <v>4000</v>
      </c>
      <c r="J227" s="93">
        <v>0</v>
      </c>
      <c r="K227" s="95">
        <f t="shared" si="3"/>
        <v>0</v>
      </c>
    </row>
    <row r="228" spans="1:11" ht="31.5">
      <c r="A228" s="89" t="s">
        <v>251</v>
      </c>
      <c r="B228" s="83" t="s">
        <v>275</v>
      </c>
      <c r="C228" s="83" t="s">
        <v>217</v>
      </c>
      <c r="D228" s="83" t="s">
        <v>291</v>
      </c>
      <c r="E228" s="83" t="s">
        <v>382</v>
      </c>
      <c r="F228" s="83" t="s">
        <v>368</v>
      </c>
      <c r="G228" s="83" t="s">
        <v>219</v>
      </c>
      <c r="H228" s="91">
        <v>181550</v>
      </c>
      <c r="I228" s="91">
        <v>64550</v>
      </c>
      <c r="J228" s="93">
        <v>0</v>
      </c>
      <c r="K228" s="95">
        <f t="shared" si="3"/>
        <v>0</v>
      </c>
    </row>
    <row r="229" spans="1:11" ht="31.5">
      <c r="A229" s="89" t="s">
        <v>250</v>
      </c>
      <c r="B229" s="83" t="s">
        <v>275</v>
      </c>
      <c r="C229" s="83" t="s">
        <v>217</v>
      </c>
      <c r="D229" s="83" t="s">
        <v>291</v>
      </c>
      <c r="E229" s="83" t="s">
        <v>382</v>
      </c>
      <c r="F229" s="83" t="s">
        <v>368</v>
      </c>
      <c r="G229" s="83" t="s">
        <v>215</v>
      </c>
      <c r="H229" s="91">
        <v>181550</v>
      </c>
      <c r="I229" s="91">
        <v>64550</v>
      </c>
      <c r="J229" s="98">
        <v>0</v>
      </c>
      <c r="K229" s="95">
        <f t="shared" si="3"/>
        <v>0</v>
      </c>
    </row>
    <row r="230" spans="1:11" ht="31.5">
      <c r="A230" s="89" t="s">
        <v>407</v>
      </c>
      <c r="B230" s="83" t="s">
        <v>275</v>
      </c>
      <c r="C230" s="83" t="s">
        <v>217</v>
      </c>
      <c r="D230" s="83" t="s">
        <v>291</v>
      </c>
      <c r="E230" s="83" t="s">
        <v>382</v>
      </c>
      <c r="F230" s="83" t="s">
        <v>406</v>
      </c>
      <c r="G230" s="90" t="s">
        <v>451</v>
      </c>
      <c r="H230" s="91">
        <v>260589</v>
      </c>
      <c r="I230" s="91">
        <v>260589</v>
      </c>
      <c r="J230" s="98">
        <v>260589</v>
      </c>
      <c r="K230" s="95">
        <f t="shared" si="3"/>
        <v>100</v>
      </c>
    </row>
    <row r="231" spans="1:11" ht="31.5">
      <c r="A231" s="89" t="s">
        <v>320</v>
      </c>
      <c r="B231" s="83" t="s">
        <v>275</v>
      </c>
      <c r="C231" s="83" t="s">
        <v>217</v>
      </c>
      <c r="D231" s="83" t="s">
        <v>291</v>
      </c>
      <c r="E231" s="83" t="s">
        <v>382</v>
      </c>
      <c r="F231" s="83" t="s">
        <v>406</v>
      </c>
      <c r="G231" s="83" t="s">
        <v>303</v>
      </c>
      <c r="H231" s="91">
        <v>260589</v>
      </c>
      <c r="I231" s="91">
        <v>260589</v>
      </c>
      <c r="J231" s="93">
        <v>260589</v>
      </c>
      <c r="K231" s="95">
        <f t="shared" si="3"/>
        <v>100</v>
      </c>
    </row>
    <row r="232" spans="1:11" ht="15.75">
      <c r="A232" s="89" t="s">
        <v>319</v>
      </c>
      <c r="B232" s="83" t="s">
        <v>275</v>
      </c>
      <c r="C232" s="83" t="s">
        <v>217</v>
      </c>
      <c r="D232" s="83" t="s">
        <v>291</v>
      </c>
      <c r="E232" s="83" t="s">
        <v>382</v>
      </c>
      <c r="F232" s="83" t="s">
        <v>406</v>
      </c>
      <c r="G232" s="83" t="s">
        <v>301</v>
      </c>
      <c r="H232" s="91">
        <v>260589</v>
      </c>
      <c r="I232" s="91">
        <v>260589</v>
      </c>
      <c r="J232" s="93">
        <v>260589</v>
      </c>
      <c r="K232" s="95">
        <f t="shared" si="3"/>
        <v>100</v>
      </c>
    </row>
    <row r="233" spans="1:11" ht="15.75">
      <c r="A233" s="109" t="s">
        <v>405</v>
      </c>
      <c r="B233" s="83" t="s">
        <v>275</v>
      </c>
      <c r="C233" s="83" t="s">
        <v>217</v>
      </c>
      <c r="D233" s="83" t="s">
        <v>291</v>
      </c>
      <c r="E233" s="83" t="s">
        <v>382</v>
      </c>
      <c r="F233" s="83" t="s">
        <v>365</v>
      </c>
      <c r="G233" s="90" t="s">
        <v>451</v>
      </c>
      <c r="H233" s="91">
        <v>398700</v>
      </c>
      <c r="I233" s="91">
        <v>398700</v>
      </c>
      <c r="J233" s="93">
        <v>221500</v>
      </c>
      <c r="K233" s="95">
        <f t="shared" si="3"/>
        <v>55.55555555555556</v>
      </c>
    </row>
    <row r="234" spans="1:11" ht="15.75">
      <c r="A234" s="89" t="s">
        <v>344</v>
      </c>
      <c r="B234" s="83" t="s">
        <v>275</v>
      </c>
      <c r="C234" s="83" t="s">
        <v>217</v>
      </c>
      <c r="D234" s="83" t="s">
        <v>291</v>
      </c>
      <c r="E234" s="83" t="s">
        <v>382</v>
      </c>
      <c r="F234" s="83" t="s">
        <v>365</v>
      </c>
      <c r="G234" s="83" t="s">
        <v>233</v>
      </c>
      <c r="H234" s="91">
        <v>398700</v>
      </c>
      <c r="I234" s="91">
        <v>398700</v>
      </c>
      <c r="J234" s="98">
        <v>221500</v>
      </c>
      <c r="K234" s="95">
        <f t="shared" si="3"/>
        <v>55.55555555555556</v>
      </c>
    </row>
    <row r="235" spans="1:11" ht="15.75">
      <c r="A235" s="89" t="s">
        <v>405</v>
      </c>
      <c r="B235" s="83" t="s">
        <v>275</v>
      </c>
      <c r="C235" s="83" t="s">
        <v>217</v>
      </c>
      <c r="D235" s="83" t="s">
        <v>291</v>
      </c>
      <c r="E235" s="83" t="s">
        <v>382</v>
      </c>
      <c r="F235" s="83" t="s">
        <v>365</v>
      </c>
      <c r="G235" s="83" t="s">
        <v>366</v>
      </c>
      <c r="H235" s="91">
        <v>398700</v>
      </c>
      <c r="I235" s="91">
        <v>398700</v>
      </c>
      <c r="J235" s="98">
        <v>221500</v>
      </c>
      <c r="K235" s="95">
        <f t="shared" si="3"/>
        <v>55.55555555555556</v>
      </c>
    </row>
    <row r="236" spans="1:11" ht="47.25">
      <c r="A236" s="84" t="s">
        <v>821</v>
      </c>
      <c r="B236" s="85" t="s">
        <v>275</v>
      </c>
      <c r="C236" s="85" t="s">
        <v>217</v>
      </c>
      <c r="D236" s="85" t="s">
        <v>357</v>
      </c>
      <c r="E236" s="86" t="s">
        <v>451</v>
      </c>
      <c r="F236" s="86" t="s">
        <v>451</v>
      </c>
      <c r="G236" s="86" t="s">
        <v>451</v>
      </c>
      <c r="H236" s="87">
        <v>0</v>
      </c>
      <c r="I236" s="87">
        <v>358422.94</v>
      </c>
      <c r="J236" s="97">
        <v>358422.94</v>
      </c>
      <c r="K236" s="96">
        <f t="shared" si="3"/>
        <v>100</v>
      </c>
    </row>
    <row r="237" spans="1:11" ht="31.5">
      <c r="A237" s="84" t="s">
        <v>384</v>
      </c>
      <c r="B237" s="85" t="s">
        <v>275</v>
      </c>
      <c r="C237" s="85" t="s">
        <v>217</v>
      </c>
      <c r="D237" s="85" t="s">
        <v>357</v>
      </c>
      <c r="E237" s="85" t="s">
        <v>382</v>
      </c>
      <c r="F237" s="88" t="s">
        <v>451</v>
      </c>
      <c r="G237" s="88" t="s">
        <v>451</v>
      </c>
      <c r="H237" s="87">
        <v>0</v>
      </c>
      <c r="I237" s="87">
        <v>358422.94</v>
      </c>
      <c r="J237" s="97">
        <v>358422.94</v>
      </c>
      <c r="K237" s="96">
        <f t="shared" si="3"/>
        <v>100</v>
      </c>
    </row>
    <row r="238" spans="1:11" ht="47.25">
      <c r="A238" s="89" t="s">
        <v>821</v>
      </c>
      <c r="B238" s="83" t="s">
        <v>275</v>
      </c>
      <c r="C238" s="83" t="s">
        <v>217</v>
      </c>
      <c r="D238" s="83" t="s">
        <v>357</v>
      </c>
      <c r="E238" s="83" t="s">
        <v>382</v>
      </c>
      <c r="F238" s="83" t="s">
        <v>857</v>
      </c>
      <c r="G238" s="90" t="s">
        <v>451</v>
      </c>
      <c r="H238" s="91">
        <v>0</v>
      </c>
      <c r="I238" s="91">
        <v>358422.94</v>
      </c>
      <c r="J238" s="93">
        <v>358422.94</v>
      </c>
      <c r="K238" s="95">
        <f t="shared" si="3"/>
        <v>100</v>
      </c>
    </row>
    <row r="239" spans="1:11" ht="31.5">
      <c r="A239" s="89" t="s">
        <v>320</v>
      </c>
      <c r="B239" s="83" t="s">
        <v>275</v>
      </c>
      <c r="C239" s="83" t="s">
        <v>217</v>
      </c>
      <c r="D239" s="83" t="s">
        <v>357</v>
      </c>
      <c r="E239" s="83" t="s">
        <v>382</v>
      </c>
      <c r="F239" s="83" t="s">
        <v>857</v>
      </c>
      <c r="G239" s="83" t="s">
        <v>303</v>
      </c>
      <c r="H239" s="91">
        <v>0</v>
      </c>
      <c r="I239" s="91">
        <v>358422.94</v>
      </c>
      <c r="J239" s="93">
        <v>358422.94</v>
      </c>
      <c r="K239" s="95">
        <f aca="true" t="shared" si="4" ref="K239:K325">J239/I239*100</f>
        <v>100</v>
      </c>
    </row>
    <row r="240" spans="1:11" ht="15.75">
      <c r="A240" s="89" t="s">
        <v>319</v>
      </c>
      <c r="B240" s="83" t="s">
        <v>275</v>
      </c>
      <c r="C240" s="83" t="s">
        <v>217</v>
      </c>
      <c r="D240" s="83" t="s">
        <v>357</v>
      </c>
      <c r="E240" s="83" t="s">
        <v>382</v>
      </c>
      <c r="F240" s="83" t="s">
        <v>857</v>
      </c>
      <c r="G240" s="83" t="s">
        <v>301</v>
      </c>
      <c r="H240" s="91">
        <v>0</v>
      </c>
      <c r="I240" s="91">
        <v>358422.94</v>
      </c>
      <c r="J240" s="98">
        <v>358422.94</v>
      </c>
      <c r="K240" s="95">
        <f t="shared" si="4"/>
        <v>100</v>
      </c>
    </row>
    <row r="241" spans="1:11" ht="15.75">
      <c r="A241" s="84" t="s">
        <v>404</v>
      </c>
      <c r="B241" s="85" t="s">
        <v>275</v>
      </c>
      <c r="C241" s="85" t="s">
        <v>217</v>
      </c>
      <c r="D241" s="85" t="s">
        <v>355</v>
      </c>
      <c r="E241" s="86" t="s">
        <v>451</v>
      </c>
      <c r="F241" s="86" t="s">
        <v>451</v>
      </c>
      <c r="G241" s="86" t="s">
        <v>451</v>
      </c>
      <c r="H241" s="87">
        <v>21042021</v>
      </c>
      <c r="I241" s="87">
        <v>30988138</v>
      </c>
      <c r="J241" s="97">
        <v>9184906.53</v>
      </c>
      <c r="K241" s="96">
        <f t="shared" si="4"/>
        <v>29.640072372209005</v>
      </c>
    </row>
    <row r="242" spans="1:11" ht="31.5">
      <c r="A242" s="84" t="s">
        <v>384</v>
      </c>
      <c r="B242" s="85" t="s">
        <v>275</v>
      </c>
      <c r="C242" s="85" t="s">
        <v>217</v>
      </c>
      <c r="D242" s="85" t="s">
        <v>355</v>
      </c>
      <c r="E242" s="85" t="s">
        <v>382</v>
      </c>
      <c r="F242" s="88" t="s">
        <v>451</v>
      </c>
      <c r="G242" s="88" t="s">
        <v>451</v>
      </c>
      <c r="H242" s="87">
        <v>21042021</v>
      </c>
      <c r="I242" s="87">
        <v>30988138</v>
      </c>
      <c r="J242" s="97">
        <v>9184906.53</v>
      </c>
      <c r="K242" s="96">
        <f t="shared" si="4"/>
        <v>29.640072372209005</v>
      </c>
    </row>
    <row r="243" spans="1:11" ht="15.75">
      <c r="A243" s="109" t="s">
        <v>934</v>
      </c>
      <c r="B243" s="83" t="s">
        <v>275</v>
      </c>
      <c r="C243" s="83" t="s">
        <v>217</v>
      </c>
      <c r="D243" s="83" t="s">
        <v>355</v>
      </c>
      <c r="E243" s="83" t="s">
        <v>382</v>
      </c>
      <c r="F243" s="83" t="s">
        <v>402</v>
      </c>
      <c r="G243" s="90" t="s">
        <v>451</v>
      </c>
      <c r="H243" s="91">
        <v>21042021</v>
      </c>
      <c r="I243" s="91">
        <v>16056829.4</v>
      </c>
      <c r="J243" s="93">
        <v>9184906.53</v>
      </c>
      <c r="K243" s="95">
        <f t="shared" si="4"/>
        <v>57.20249185682946</v>
      </c>
    </row>
    <row r="244" spans="1:11" ht="31.5">
      <c r="A244" s="89" t="s">
        <v>320</v>
      </c>
      <c r="B244" s="83" t="s">
        <v>275</v>
      </c>
      <c r="C244" s="83" t="s">
        <v>217</v>
      </c>
      <c r="D244" s="83" t="s">
        <v>355</v>
      </c>
      <c r="E244" s="83" t="s">
        <v>382</v>
      </c>
      <c r="F244" s="83" t="s">
        <v>402</v>
      </c>
      <c r="G244" s="83" t="s">
        <v>303</v>
      </c>
      <c r="H244" s="91">
        <v>21042021</v>
      </c>
      <c r="I244" s="91">
        <v>16056829.4</v>
      </c>
      <c r="J244" s="93">
        <v>9184906.53</v>
      </c>
      <c r="K244" s="95">
        <f t="shared" si="4"/>
        <v>57.20249185682946</v>
      </c>
    </row>
    <row r="245" spans="1:11" ht="15.75">
      <c r="A245" s="89" t="s">
        <v>319</v>
      </c>
      <c r="B245" s="83" t="s">
        <v>275</v>
      </c>
      <c r="C245" s="83" t="s">
        <v>217</v>
      </c>
      <c r="D245" s="83" t="s">
        <v>355</v>
      </c>
      <c r="E245" s="83" t="s">
        <v>382</v>
      </c>
      <c r="F245" s="83" t="s">
        <v>402</v>
      </c>
      <c r="G245" s="83" t="s">
        <v>301</v>
      </c>
      <c r="H245" s="91">
        <v>19956741</v>
      </c>
      <c r="I245" s="91">
        <v>15171549.4</v>
      </c>
      <c r="J245" s="98">
        <v>8780214.86</v>
      </c>
      <c r="K245" s="95">
        <f t="shared" si="4"/>
        <v>57.87289503865702</v>
      </c>
    </row>
    <row r="246" spans="1:11" ht="15.75">
      <c r="A246" s="89" t="s">
        <v>403</v>
      </c>
      <c r="B246" s="83" t="s">
        <v>275</v>
      </c>
      <c r="C246" s="83" t="s">
        <v>217</v>
      </c>
      <c r="D246" s="83" t="s">
        <v>355</v>
      </c>
      <c r="E246" s="83" t="s">
        <v>382</v>
      </c>
      <c r="F246" s="83" t="s">
        <v>402</v>
      </c>
      <c r="G246" s="83" t="s">
        <v>335</v>
      </c>
      <c r="H246" s="91">
        <v>1085280</v>
      </c>
      <c r="I246" s="91">
        <v>885280</v>
      </c>
      <c r="J246" s="98">
        <v>404691.67</v>
      </c>
      <c r="K246" s="95">
        <f t="shared" si="4"/>
        <v>45.713409316826315</v>
      </c>
    </row>
    <row r="247" spans="1:11" ht="63">
      <c r="A247" s="109" t="s">
        <v>1028</v>
      </c>
      <c r="B247" s="83" t="s">
        <v>275</v>
      </c>
      <c r="C247" s="83" t="s">
        <v>217</v>
      </c>
      <c r="D247" s="83" t="s">
        <v>355</v>
      </c>
      <c r="E247" s="83" t="s">
        <v>382</v>
      </c>
      <c r="F247" s="108" t="s">
        <v>1039</v>
      </c>
      <c r="G247" s="83"/>
      <c r="H247" s="91">
        <v>0</v>
      </c>
      <c r="I247" s="91">
        <v>14931308.6</v>
      </c>
      <c r="J247" s="98">
        <v>0</v>
      </c>
      <c r="K247" s="95">
        <f t="shared" si="4"/>
        <v>0</v>
      </c>
    </row>
    <row r="248" spans="1:11" ht="31.5">
      <c r="A248" s="109" t="s">
        <v>320</v>
      </c>
      <c r="B248" s="83" t="s">
        <v>275</v>
      </c>
      <c r="C248" s="83" t="s">
        <v>217</v>
      </c>
      <c r="D248" s="83" t="s">
        <v>355</v>
      </c>
      <c r="E248" s="83" t="s">
        <v>382</v>
      </c>
      <c r="F248" s="108" t="s">
        <v>1039</v>
      </c>
      <c r="G248" s="83">
        <v>600</v>
      </c>
      <c r="H248" s="91">
        <v>0</v>
      </c>
      <c r="I248" s="91">
        <v>14931308.6</v>
      </c>
      <c r="J248" s="98">
        <v>0</v>
      </c>
      <c r="K248" s="95">
        <f t="shared" si="4"/>
        <v>0</v>
      </c>
    </row>
    <row r="249" spans="1:11" ht="15.75">
      <c r="A249" s="109" t="s">
        <v>319</v>
      </c>
      <c r="B249" s="83" t="s">
        <v>275</v>
      </c>
      <c r="C249" s="83" t="s">
        <v>217</v>
      </c>
      <c r="D249" s="83" t="s">
        <v>355</v>
      </c>
      <c r="E249" s="83" t="s">
        <v>382</v>
      </c>
      <c r="F249" s="108" t="s">
        <v>1039</v>
      </c>
      <c r="G249" s="83">
        <v>610</v>
      </c>
      <c r="H249" s="91">
        <v>0</v>
      </c>
      <c r="I249" s="91">
        <v>14931308.6</v>
      </c>
      <c r="J249" s="98">
        <v>0</v>
      </c>
      <c r="K249" s="95">
        <f t="shared" si="4"/>
        <v>0</v>
      </c>
    </row>
    <row r="250" spans="1:11" ht="15.75">
      <c r="A250" s="84" t="s">
        <v>401</v>
      </c>
      <c r="B250" s="85" t="s">
        <v>275</v>
      </c>
      <c r="C250" s="85" t="s">
        <v>217</v>
      </c>
      <c r="D250" s="85" t="s">
        <v>266</v>
      </c>
      <c r="E250" s="86" t="s">
        <v>451</v>
      </c>
      <c r="F250" s="86" t="s">
        <v>451</v>
      </c>
      <c r="G250" s="86" t="s">
        <v>451</v>
      </c>
      <c r="H250" s="87">
        <v>2149056</v>
      </c>
      <c r="I250" s="87">
        <v>2149056</v>
      </c>
      <c r="J250" s="97">
        <v>1690020</v>
      </c>
      <c r="K250" s="96">
        <f t="shared" si="4"/>
        <v>78.64010989010988</v>
      </c>
    </row>
    <row r="251" spans="1:11" ht="31.5">
      <c r="A251" s="84" t="s">
        <v>384</v>
      </c>
      <c r="B251" s="85" t="s">
        <v>275</v>
      </c>
      <c r="C251" s="85" t="s">
        <v>217</v>
      </c>
      <c r="D251" s="85" t="s">
        <v>266</v>
      </c>
      <c r="E251" s="85" t="s">
        <v>382</v>
      </c>
      <c r="F251" s="88" t="s">
        <v>451</v>
      </c>
      <c r="G251" s="88" t="s">
        <v>451</v>
      </c>
      <c r="H251" s="87">
        <v>2149056</v>
      </c>
      <c r="I251" s="87">
        <v>2149056</v>
      </c>
      <c r="J251" s="97">
        <v>1690020</v>
      </c>
      <c r="K251" s="96">
        <f t="shared" si="4"/>
        <v>78.64010989010988</v>
      </c>
    </row>
    <row r="252" spans="1:11" ht="31.5">
      <c r="A252" s="109" t="s">
        <v>935</v>
      </c>
      <c r="B252" s="83" t="s">
        <v>275</v>
      </c>
      <c r="C252" s="83" t="s">
        <v>217</v>
      </c>
      <c r="D252" s="83" t="s">
        <v>266</v>
      </c>
      <c r="E252" s="83" t="s">
        <v>382</v>
      </c>
      <c r="F252" s="83" t="s">
        <v>400</v>
      </c>
      <c r="G252" s="90" t="s">
        <v>451</v>
      </c>
      <c r="H252" s="91">
        <v>2149056</v>
      </c>
      <c r="I252" s="91">
        <v>2149056</v>
      </c>
      <c r="J252" s="93">
        <v>1690020</v>
      </c>
      <c r="K252" s="95">
        <f t="shared" si="4"/>
        <v>78.64010989010988</v>
      </c>
    </row>
    <row r="253" spans="1:11" ht="31.5">
      <c r="A253" s="89" t="s">
        <v>320</v>
      </c>
      <c r="B253" s="83" t="s">
        <v>275</v>
      </c>
      <c r="C253" s="83" t="s">
        <v>217</v>
      </c>
      <c r="D253" s="83" t="s">
        <v>266</v>
      </c>
      <c r="E253" s="83" t="s">
        <v>382</v>
      </c>
      <c r="F253" s="83" t="s">
        <v>400</v>
      </c>
      <c r="G253" s="83" t="s">
        <v>303</v>
      </c>
      <c r="H253" s="91">
        <v>2149056</v>
      </c>
      <c r="I253" s="91">
        <v>2149056</v>
      </c>
      <c r="J253" s="93">
        <v>1690020</v>
      </c>
      <c r="K253" s="95">
        <f t="shared" si="4"/>
        <v>78.64010989010988</v>
      </c>
    </row>
    <row r="254" spans="1:11" ht="15.75">
      <c r="A254" s="89" t="s">
        <v>319</v>
      </c>
      <c r="B254" s="83" t="s">
        <v>275</v>
      </c>
      <c r="C254" s="83" t="s">
        <v>217</v>
      </c>
      <c r="D254" s="83" t="s">
        <v>266</v>
      </c>
      <c r="E254" s="83" t="s">
        <v>382</v>
      </c>
      <c r="F254" s="83" t="s">
        <v>400</v>
      </c>
      <c r="G254" s="83" t="s">
        <v>301</v>
      </c>
      <c r="H254" s="91">
        <v>2149056</v>
      </c>
      <c r="I254" s="91">
        <v>2149056</v>
      </c>
      <c r="J254" s="93">
        <v>1690020</v>
      </c>
      <c r="K254" s="95">
        <f t="shared" si="4"/>
        <v>78.64010989010988</v>
      </c>
    </row>
    <row r="255" spans="1:11" ht="15.75">
      <c r="A255" s="84" t="s">
        <v>399</v>
      </c>
      <c r="B255" s="85" t="s">
        <v>275</v>
      </c>
      <c r="C255" s="85" t="s">
        <v>217</v>
      </c>
      <c r="D255" s="85" t="s">
        <v>352</v>
      </c>
      <c r="E255" s="86" t="s">
        <v>451</v>
      </c>
      <c r="F255" s="86" t="s">
        <v>451</v>
      </c>
      <c r="G255" s="86" t="s">
        <v>451</v>
      </c>
      <c r="H255" s="87">
        <v>10307160</v>
      </c>
      <c r="I255" s="87">
        <v>10306060</v>
      </c>
      <c r="J255" s="97">
        <v>7858740</v>
      </c>
      <c r="K255" s="96">
        <f t="shared" si="4"/>
        <v>76.25358284349208</v>
      </c>
    </row>
    <row r="256" spans="1:11" ht="31.5">
      <c r="A256" s="84" t="s">
        <v>384</v>
      </c>
      <c r="B256" s="85" t="s">
        <v>275</v>
      </c>
      <c r="C256" s="85" t="s">
        <v>217</v>
      </c>
      <c r="D256" s="85" t="s">
        <v>352</v>
      </c>
      <c r="E256" s="85" t="s">
        <v>382</v>
      </c>
      <c r="F256" s="88" t="s">
        <v>451</v>
      </c>
      <c r="G256" s="88" t="s">
        <v>451</v>
      </c>
      <c r="H256" s="87">
        <v>10307160</v>
      </c>
      <c r="I256" s="87">
        <v>10306060</v>
      </c>
      <c r="J256" s="97">
        <v>7858740</v>
      </c>
      <c r="K256" s="96">
        <f t="shared" si="4"/>
        <v>76.25358284349208</v>
      </c>
    </row>
    <row r="257" spans="1:11" ht="110.25">
      <c r="A257" s="89" t="s">
        <v>829</v>
      </c>
      <c r="B257" s="83" t="s">
        <v>275</v>
      </c>
      <c r="C257" s="83" t="s">
        <v>217</v>
      </c>
      <c r="D257" s="83" t="s">
        <v>352</v>
      </c>
      <c r="E257" s="83" t="s">
        <v>382</v>
      </c>
      <c r="F257" s="83" t="s">
        <v>858</v>
      </c>
      <c r="G257" s="90" t="s">
        <v>451</v>
      </c>
      <c r="H257" s="91">
        <v>10072800</v>
      </c>
      <c r="I257" s="91">
        <v>10071700</v>
      </c>
      <c r="J257" s="98">
        <v>7637400</v>
      </c>
      <c r="K257" s="95">
        <f t="shared" si="4"/>
        <v>75.83029677214374</v>
      </c>
    </row>
    <row r="258" spans="1:11" ht="15.75">
      <c r="A258" s="89" t="s">
        <v>344</v>
      </c>
      <c r="B258" s="83" t="s">
        <v>275</v>
      </c>
      <c r="C258" s="83" t="s">
        <v>217</v>
      </c>
      <c r="D258" s="83" t="s">
        <v>352</v>
      </c>
      <c r="E258" s="83" t="s">
        <v>382</v>
      </c>
      <c r="F258" s="83" t="s">
        <v>858</v>
      </c>
      <c r="G258" s="83" t="s">
        <v>233</v>
      </c>
      <c r="H258" s="91">
        <v>10072800</v>
      </c>
      <c r="I258" s="91">
        <v>10071700</v>
      </c>
      <c r="J258" s="93">
        <v>7637400</v>
      </c>
      <c r="K258" s="95">
        <f t="shared" si="4"/>
        <v>75.83029677214374</v>
      </c>
    </row>
    <row r="259" spans="1:11" ht="31.5">
      <c r="A259" s="89" t="s">
        <v>398</v>
      </c>
      <c r="B259" s="83" t="s">
        <v>275</v>
      </c>
      <c r="C259" s="83" t="s">
        <v>217</v>
      </c>
      <c r="D259" s="83" t="s">
        <v>352</v>
      </c>
      <c r="E259" s="83" t="s">
        <v>382</v>
      </c>
      <c r="F259" s="83" t="s">
        <v>858</v>
      </c>
      <c r="G259" s="83" t="s">
        <v>232</v>
      </c>
      <c r="H259" s="91">
        <v>10072800</v>
      </c>
      <c r="I259" s="91">
        <v>10071700</v>
      </c>
      <c r="J259" s="93">
        <v>7637400</v>
      </c>
      <c r="K259" s="95">
        <f t="shared" si="4"/>
        <v>75.83029677214374</v>
      </c>
    </row>
    <row r="260" spans="1:11" ht="47.25">
      <c r="A260" s="89" t="s">
        <v>397</v>
      </c>
      <c r="B260" s="83" t="s">
        <v>275</v>
      </c>
      <c r="C260" s="83" t="s">
        <v>217</v>
      </c>
      <c r="D260" s="83" t="s">
        <v>352</v>
      </c>
      <c r="E260" s="83" t="s">
        <v>382</v>
      </c>
      <c r="F260" s="83" t="s">
        <v>396</v>
      </c>
      <c r="G260" s="90" t="s">
        <v>451</v>
      </c>
      <c r="H260" s="91">
        <v>234360</v>
      </c>
      <c r="I260" s="91">
        <v>234360</v>
      </c>
      <c r="J260" s="93">
        <v>221340</v>
      </c>
      <c r="K260" s="95">
        <f t="shared" si="4"/>
        <v>94.44444444444444</v>
      </c>
    </row>
    <row r="261" spans="1:11" ht="31.5">
      <c r="A261" s="89" t="s">
        <v>320</v>
      </c>
      <c r="B261" s="83" t="s">
        <v>275</v>
      </c>
      <c r="C261" s="83" t="s">
        <v>217</v>
      </c>
      <c r="D261" s="83" t="s">
        <v>352</v>
      </c>
      <c r="E261" s="83" t="s">
        <v>382</v>
      </c>
      <c r="F261" s="83" t="s">
        <v>396</v>
      </c>
      <c r="G261" s="83" t="s">
        <v>303</v>
      </c>
      <c r="H261" s="91">
        <v>234360</v>
      </c>
      <c r="I261" s="91">
        <v>234360</v>
      </c>
      <c r="J261" s="93">
        <v>221340</v>
      </c>
      <c r="K261" s="95">
        <f t="shared" si="4"/>
        <v>94.44444444444444</v>
      </c>
    </row>
    <row r="262" spans="1:11" ht="15.75">
      <c r="A262" s="89" t="s">
        <v>319</v>
      </c>
      <c r="B262" s="83" t="s">
        <v>275</v>
      </c>
      <c r="C262" s="83" t="s">
        <v>217</v>
      </c>
      <c r="D262" s="83" t="s">
        <v>352</v>
      </c>
      <c r="E262" s="83" t="s">
        <v>382</v>
      </c>
      <c r="F262" s="83" t="s">
        <v>396</v>
      </c>
      <c r="G262" s="83" t="s">
        <v>301</v>
      </c>
      <c r="H262" s="91">
        <v>234360</v>
      </c>
      <c r="I262" s="91">
        <v>234360</v>
      </c>
      <c r="J262" s="93">
        <v>221340</v>
      </c>
      <c r="K262" s="95">
        <f t="shared" si="4"/>
        <v>94.44444444444444</v>
      </c>
    </row>
    <row r="263" spans="1:11" ht="15.75">
      <c r="A263" s="84" t="s">
        <v>395</v>
      </c>
      <c r="B263" s="85" t="s">
        <v>275</v>
      </c>
      <c r="C263" s="85" t="s">
        <v>217</v>
      </c>
      <c r="D263" s="85" t="s">
        <v>350</v>
      </c>
      <c r="E263" s="86" t="s">
        <v>451</v>
      </c>
      <c r="F263" s="86" t="s">
        <v>451</v>
      </c>
      <c r="G263" s="86" t="s">
        <v>451</v>
      </c>
      <c r="H263" s="87">
        <v>6327444</v>
      </c>
      <c r="I263" s="87">
        <v>6327444</v>
      </c>
      <c r="J263" s="97">
        <v>1790476.72</v>
      </c>
      <c r="K263" s="96">
        <f t="shared" si="4"/>
        <v>28.296998282402814</v>
      </c>
    </row>
    <row r="264" spans="1:11" ht="31.5">
      <c r="A264" s="84" t="s">
        <v>384</v>
      </c>
      <c r="B264" s="85" t="s">
        <v>275</v>
      </c>
      <c r="C264" s="85" t="s">
        <v>217</v>
      </c>
      <c r="D264" s="85" t="s">
        <v>350</v>
      </c>
      <c r="E264" s="85" t="s">
        <v>382</v>
      </c>
      <c r="F264" s="88" t="s">
        <v>451</v>
      </c>
      <c r="G264" s="88" t="s">
        <v>451</v>
      </c>
      <c r="H264" s="87">
        <v>6327444</v>
      </c>
      <c r="I264" s="87">
        <v>6327444</v>
      </c>
      <c r="J264" s="97">
        <v>1790476.72</v>
      </c>
      <c r="K264" s="96">
        <f t="shared" si="4"/>
        <v>28.296998282402814</v>
      </c>
    </row>
    <row r="265" spans="1:11" ht="63">
      <c r="A265" s="109" t="s">
        <v>936</v>
      </c>
      <c r="B265" s="83" t="s">
        <v>275</v>
      </c>
      <c r="C265" s="83" t="s">
        <v>217</v>
      </c>
      <c r="D265" s="83" t="s">
        <v>350</v>
      </c>
      <c r="E265" s="83" t="s">
        <v>382</v>
      </c>
      <c r="F265" s="83" t="s">
        <v>392</v>
      </c>
      <c r="G265" s="90" t="s">
        <v>451</v>
      </c>
      <c r="H265" s="91">
        <v>6327444</v>
      </c>
      <c r="I265" s="91">
        <v>6327444</v>
      </c>
      <c r="J265" s="93">
        <v>1790476.72</v>
      </c>
      <c r="K265" s="95">
        <f t="shared" si="4"/>
        <v>28.296998282402814</v>
      </c>
    </row>
    <row r="266" spans="1:11" ht="15.75">
      <c r="A266" s="89" t="s">
        <v>344</v>
      </c>
      <c r="B266" s="83" t="s">
        <v>275</v>
      </c>
      <c r="C266" s="83" t="s">
        <v>217</v>
      </c>
      <c r="D266" s="83" t="s">
        <v>350</v>
      </c>
      <c r="E266" s="83" t="s">
        <v>382</v>
      </c>
      <c r="F266" s="83" t="s">
        <v>392</v>
      </c>
      <c r="G266" s="83" t="s">
        <v>233</v>
      </c>
      <c r="H266" s="91">
        <v>6327444</v>
      </c>
      <c r="I266" s="91">
        <v>6327444</v>
      </c>
      <c r="J266" s="98">
        <v>1790476.72</v>
      </c>
      <c r="K266" s="95">
        <f t="shared" si="4"/>
        <v>28.296998282402814</v>
      </c>
    </row>
    <row r="267" spans="1:11" ht="31.5">
      <c r="A267" s="89" t="s">
        <v>398</v>
      </c>
      <c r="B267" s="83" t="s">
        <v>275</v>
      </c>
      <c r="C267" s="83" t="s">
        <v>217</v>
      </c>
      <c r="D267" s="83" t="s">
        <v>350</v>
      </c>
      <c r="E267" s="83" t="s">
        <v>382</v>
      </c>
      <c r="F267" s="83" t="s">
        <v>392</v>
      </c>
      <c r="G267" s="83" t="s">
        <v>232</v>
      </c>
      <c r="H267" s="91">
        <v>6327444</v>
      </c>
      <c r="I267" s="91">
        <v>6327444</v>
      </c>
      <c r="J267" s="98">
        <v>1790476.72</v>
      </c>
      <c r="K267" s="95">
        <f t="shared" si="4"/>
        <v>28.296998282402814</v>
      </c>
    </row>
    <row r="268" spans="1:11" ht="15.75">
      <c r="A268" s="110" t="s">
        <v>1038</v>
      </c>
      <c r="B268" s="107" t="s">
        <v>275</v>
      </c>
      <c r="C268" s="107" t="s">
        <v>217</v>
      </c>
      <c r="D268" s="107">
        <v>14</v>
      </c>
      <c r="E268" s="107"/>
      <c r="F268" s="107"/>
      <c r="G268" s="107"/>
      <c r="H268" s="100">
        <v>0</v>
      </c>
      <c r="I268" s="100">
        <v>9686880</v>
      </c>
      <c r="J268" s="97">
        <v>2421720</v>
      </c>
      <c r="K268" s="96">
        <f t="shared" si="4"/>
        <v>25</v>
      </c>
    </row>
    <row r="269" spans="1:11" ht="31.5">
      <c r="A269" s="110" t="s">
        <v>384</v>
      </c>
      <c r="B269" s="107" t="s">
        <v>275</v>
      </c>
      <c r="C269" s="107" t="s">
        <v>217</v>
      </c>
      <c r="D269" s="107">
        <v>14</v>
      </c>
      <c r="E269" s="107">
        <v>903</v>
      </c>
      <c r="F269" s="107"/>
      <c r="G269" s="107"/>
      <c r="H269" s="100">
        <v>0</v>
      </c>
      <c r="I269" s="100">
        <v>9686880</v>
      </c>
      <c r="J269" s="97">
        <v>2421720</v>
      </c>
      <c r="K269" s="96">
        <f t="shared" si="4"/>
        <v>25</v>
      </c>
    </row>
    <row r="270" spans="1:11" ht="47.25">
      <c r="A270" s="109" t="s">
        <v>1030</v>
      </c>
      <c r="B270" s="83" t="s">
        <v>275</v>
      </c>
      <c r="C270" s="83" t="s">
        <v>217</v>
      </c>
      <c r="D270" s="83">
        <v>14</v>
      </c>
      <c r="E270" s="83">
        <v>903</v>
      </c>
      <c r="F270" s="83">
        <v>53030</v>
      </c>
      <c r="G270" s="83"/>
      <c r="H270" s="91">
        <v>0</v>
      </c>
      <c r="I270" s="91">
        <v>9686880</v>
      </c>
      <c r="J270" s="98">
        <v>2421720</v>
      </c>
      <c r="K270" s="95">
        <f t="shared" si="4"/>
        <v>25</v>
      </c>
    </row>
    <row r="271" spans="1:11" ht="31.5">
      <c r="A271" s="109" t="s">
        <v>320</v>
      </c>
      <c r="B271" s="83" t="s">
        <v>275</v>
      </c>
      <c r="C271" s="83" t="s">
        <v>217</v>
      </c>
      <c r="D271" s="83">
        <v>14</v>
      </c>
      <c r="E271" s="83">
        <v>903</v>
      </c>
      <c r="F271" s="83">
        <v>53030</v>
      </c>
      <c r="G271" s="83">
        <v>600</v>
      </c>
      <c r="H271" s="91">
        <v>0</v>
      </c>
      <c r="I271" s="91">
        <v>9686880</v>
      </c>
      <c r="J271" s="98">
        <v>2421720</v>
      </c>
      <c r="K271" s="95">
        <f t="shared" si="4"/>
        <v>25</v>
      </c>
    </row>
    <row r="272" spans="1:11" ht="15.75">
      <c r="A272" s="109" t="s">
        <v>319</v>
      </c>
      <c r="B272" s="83" t="s">
        <v>275</v>
      </c>
      <c r="C272" s="83" t="s">
        <v>217</v>
      </c>
      <c r="D272" s="83">
        <v>14</v>
      </c>
      <c r="E272" s="83">
        <v>903</v>
      </c>
      <c r="F272" s="83">
        <v>53030</v>
      </c>
      <c r="G272" s="83">
        <v>610</v>
      </c>
      <c r="H272" s="91">
        <v>0</v>
      </c>
      <c r="I272" s="91">
        <v>9686880</v>
      </c>
      <c r="J272" s="98">
        <v>2421720</v>
      </c>
      <c r="K272" s="95">
        <f t="shared" si="4"/>
        <v>25</v>
      </c>
    </row>
    <row r="273" spans="1:11" ht="31.5">
      <c r="A273" s="84" t="s">
        <v>390</v>
      </c>
      <c r="B273" s="85" t="s">
        <v>275</v>
      </c>
      <c r="C273" s="85" t="s">
        <v>217</v>
      </c>
      <c r="D273" s="85" t="s">
        <v>346</v>
      </c>
      <c r="E273" s="86" t="s">
        <v>451</v>
      </c>
      <c r="F273" s="86" t="s">
        <v>451</v>
      </c>
      <c r="G273" s="86" t="s">
        <v>451</v>
      </c>
      <c r="H273" s="87">
        <v>11364451.02</v>
      </c>
      <c r="I273" s="87">
        <v>12121189.02</v>
      </c>
      <c r="J273" s="97">
        <v>2696406.07</v>
      </c>
      <c r="K273" s="96">
        <f t="shared" si="4"/>
        <v>22.245392473881246</v>
      </c>
    </row>
    <row r="274" spans="1:11" ht="15.75">
      <c r="A274" s="84" t="s">
        <v>237</v>
      </c>
      <c r="B274" s="85" t="s">
        <v>275</v>
      </c>
      <c r="C274" s="85" t="s">
        <v>217</v>
      </c>
      <c r="D274" s="85" t="s">
        <v>346</v>
      </c>
      <c r="E274" s="85" t="s">
        <v>216</v>
      </c>
      <c r="F274" s="88" t="s">
        <v>451</v>
      </c>
      <c r="G274" s="88" t="s">
        <v>451</v>
      </c>
      <c r="H274" s="87">
        <v>11364451.02</v>
      </c>
      <c r="I274" s="87">
        <v>12121189.02</v>
      </c>
      <c r="J274" s="97">
        <v>2696406.07</v>
      </c>
      <c r="K274" s="96">
        <f t="shared" si="4"/>
        <v>22.245392473881246</v>
      </c>
    </row>
    <row r="275" spans="1:11" ht="31.5">
      <c r="A275" s="109" t="s">
        <v>937</v>
      </c>
      <c r="B275" s="83" t="s">
        <v>275</v>
      </c>
      <c r="C275" s="83" t="s">
        <v>217</v>
      </c>
      <c r="D275" s="83" t="s">
        <v>346</v>
      </c>
      <c r="E275" s="83" t="s">
        <v>216</v>
      </c>
      <c r="F275" s="83" t="s">
        <v>306</v>
      </c>
      <c r="G275" s="90" t="s">
        <v>451</v>
      </c>
      <c r="H275" s="91">
        <v>4833810.18</v>
      </c>
      <c r="I275" s="91">
        <v>12121189.02</v>
      </c>
      <c r="J275" s="93">
        <v>2696406.07</v>
      </c>
      <c r="K275" s="95">
        <f t="shared" si="4"/>
        <v>22.245392473881246</v>
      </c>
    </row>
    <row r="276" spans="1:11" ht="31.5">
      <c r="A276" s="89" t="s">
        <v>381</v>
      </c>
      <c r="B276" s="83" t="s">
        <v>275</v>
      </c>
      <c r="C276" s="83" t="s">
        <v>217</v>
      </c>
      <c r="D276" s="83" t="s">
        <v>346</v>
      </c>
      <c r="E276" s="83" t="s">
        <v>216</v>
      </c>
      <c r="F276" s="83" t="s">
        <v>306</v>
      </c>
      <c r="G276" s="83" t="s">
        <v>299</v>
      </c>
      <c r="H276" s="91">
        <v>4833810.18</v>
      </c>
      <c r="I276" s="91">
        <v>12121189.02</v>
      </c>
      <c r="J276" s="93">
        <v>2696406.07</v>
      </c>
      <c r="K276" s="95">
        <f t="shared" si="4"/>
        <v>22.245392473881246</v>
      </c>
    </row>
    <row r="277" spans="1:11" ht="15.75">
      <c r="A277" s="89" t="s">
        <v>380</v>
      </c>
      <c r="B277" s="83" t="s">
        <v>275</v>
      </c>
      <c r="C277" s="83" t="s">
        <v>217</v>
      </c>
      <c r="D277" s="83" t="s">
        <v>346</v>
      </c>
      <c r="E277" s="83" t="s">
        <v>216</v>
      </c>
      <c r="F277" s="83" t="s">
        <v>306</v>
      </c>
      <c r="G277" s="83" t="s">
        <v>298</v>
      </c>
      <c r="H277" s="91">
        <v>4833810.18</v>
      </c>
      <c r="I277" s="91">
        <v>12121189.02</v>
      </c>
      <c r="J277" s="93">
        <v>2696406.07</v>
      </c>
      <c r="K277" s="95">
        <f t="shared" si="4"/>
        <v>22.245392473881246</v>
      </c>
    </row>
    <row r="278" spans="1:11" ht="31.5">
      <c r="A278" s="109" t="s">
        <v>938</v>
      </c>
      <c r="B278" s="83" t="s">
        <v>275</v>
      </c>
      <c r="C278" s="83" t="s">
        <v>217</v>
      </c>
      <c r="D278" s="83" t="s">
        <v>346</v>
      </c>
      <c r="E278" s="83" t="s">
        <v>216</v>
      </c>
      <c r="F278" s="83" t="s">
        <v>312</v>
      </c>
      <c r="G278" s="90" t="s">
        <v>451</v>
      </c>
      <c r="H278" s="91">
        <v>6530640.84</v>
      </c>
      <c r="I278" s="91">
        <v>0</v>
      </c>
      <c r="J278" s="93">
        <v>0</v>
      </c>
      <c r="K278" s="95"/>
    </row>
    <row r="279" spans="1:11" ht="31.5">
      <c r="A279" s="89" t="s">
        <v>381</v>
      </c>
      <c r="B279" s="83" t="s">
        <v>275</v>
      </c>
      <c r="C279" s="83" t="s">
        <v>217</v>
      </c>
      <c r="D279" s="83" t="s">
        <v>346</v>
      </c>
      <c r="E279" s="83" t="s">
        <v>216</v>
      </c>
      <c r="F279" s="83" t="s">
        <v>312</v>
      </c>
      <c r="G279" s="83" t="s">
        <v>299</v>
      </c>
      <c r="H279" s="91">
        <v>6530640.84</v>
      </c>
      <c r="I279" s="91">
        <v>0</v>
      </c>
      <c r="J279" s="93">
        <v>0</v>
      </c>
      <c r="K279" s="95"/>
    </row>
    <row r="280" spans="1:11" ht="15.75">
      <c r="A280" s="89" t="s">
        <v>380</v>
      </c>
      <c r="B280" s="83" t="s">
        <v>275</v>
      </c>
      <c r="C280" s="83" t="s">
        <v>217</v>
      </c>
      <c r="D280" s="83" t="s">
        <v>346</v>
      </c>
      <c r="E280" s="83" t="s">
        <v>216</v>
      </c>
      <c r="F280" s="83" t="s">
        <v>312</v>
      </c>
      <c r="G280" s="83" t="s">
        <v>298</v>
      </c>
      <c r="H280" s="91">
        <v>6530640.84</v>
      </c>
      <c r="I280" s="91">
        <v>0</v>
      </c>
      <c r="J280" s="98">
        <v>0</v>
      </c>
      <c r="K280" s="95"/>
    </row>
    <row r="281" spans="1:11" ht="15.75">
      <c r="A281" s="110" t="s">
        <v>1038</v>
      </c>
      <c r="B281" s="107" t="s">
        <v>275</v>
      </c>
      <c r="C281" s="107" t="s">
        <v>217</v>
      </c>
      <c r="D281" s="107">
        <v>16</v>
      </c>
      <c r="E281" s="107"/>
      <c r="F281" s="107"/>
      <c r="G281" s="107"/>
      <c r="H281" s="100">
        <v>0</v>
      </c>
      <c r="I281" s="100">
        <v>5000000</v>
      </c>
      <c r="J281" s="97">
        <v>0</v>
      </c>
      <c r="K281" s="96">
        <f t="shared" si="4"/>
        <v>0</v>
      </c>
    </row>
    <row r="282" spans="1:11" ht="31.5">
      <c r="A282" s="110" t="s">
        <v>384</v>
      </c>
      <c r="B282" s="107" t="s">
        <v>275</v>
      </c>
      <c r="C282" s="107" t="s">
        <v>217</v>
      </c>
      <c r="D282" s="107">
        <v>16</v>
      </c>
      <c r="E282" s="107">
        <v>903</v>
      </c>
      <c r="F282" s="107"/>
      <c r="G282" s="107"/>
      <c r="H282" s="100">
        <v>0</v>
      </c>
      <c r="I282" s="100">
        <v>5000000</v>
      </c>
      <c r="J282" s="97">
        <v>0</v>
      </c>
      <c r="K282" s="96">
        <f t="shared" si="4"/>
        <v>0</v>
      </c>
    </row>
    <row r="283" spans="1:11" ht="63">
      <c r="A283" s="109" t="s">
        <v>1024</v>
      </c>
      <c r="B283" s="83" t="s">
        <v>275</v>
      </c>
      <c r="C283" s="83" t="s">
        <v>217</v>
      </c>
      <c r="D283" s="83">
        <v>16</v>
      </c>
      <c r="E283" s="83">
        <v>903</v>
      </c>
      <c r="F283" s="83">
        <v>13300</v>
      </c>
      <c r="G283" s="83"/>
      <c r="H283" s="91">
        <v>0</v>
      </c>
      <c r="I283" s="91">
        <v>5000000</v>
      </c>
      <c r="J283" s="98">
        <v>0</v>
      </c>
      <c r="K283" s="95">
        <f t="shared" si="4"/>
        <v>0</v>
      </c>
    </row>
    <row r="284" spans="1:11" ht="31.5">
      <c r="A284" s="109" t="s">
        <v>320</v>
      </c>
      <c r="B284" s="83" t="s">
        <v>275</v>
      </c>
      <c r="C284" s="83" t="s">
        <v>217</v>
      </c>
      <c r="D284" s="83">
        <v>16</v>
      </c>
      <c r="E284" s="83">
        <v>903</v>
      </c>
      <c r="F284" s="83">
        <v>13300</v>
      </c>
      <c r="G284" s="83">
        <v>600</v>
      </c>
      <c r="H284" s="91">
        <v>0</v>
      </c>
      <c r="I284" s="91">
        <v>5000000</v>
      </c>
      <c r="J284" s="98">
        <v>0</v>
      </c>
      <c r="K284" s="95">
        <f t="shared" si="4"/>
        <v>0</v>
      </c>
    </row>
    <row r="285" spans="1:11" ht="15.75">
      <c r="A285" s="109" t="s">
        <v>319</v>
      </c>
      <c r="B285" s="83" t="s">
        <v>275</v>
      </c>
      <c r="C285" s="83" t="s">
        <v>217</v>
      </c>
      <c r="D285" s="83">
        <v>16</v>
      </c>
      <c r="E285" s="83">
        <v>903</v>
      </c>
      <c r="F285" s="83">
        <v>13300</v>
      </c>
      <c r="G285" s="83">
        <v>610</v>
      </c>
      <c r="H285" s="91">
        <v>0</v>
      </c>
      <c r="I285" s="91">
        <v>5000000</v>
      </c>
      <c r="J285" s="98">
        <v>0</v>
      </c>
      <c r="K285" s="95">
        <f t="shared" si="4"/>
        <v>0</v>
      </c>
    </row>
    <row r="286" spans="1:11" ht="15.75">
      <c r="A286" s="110" t="s">
        <v>1038</v>
      </c>
      <c r="B286" s="107" t="s">
        <v>275</v>
      </c>
      <c r="C286" s="107" t="s">
        <v>217</v>
      </c>
      <c r="D286" s="107">
        <v>17</v>
      </c>
      <c r="E286" s="107"/>
      <c r="F286" s="107"/>
      <c r="G286" s="107"/>
      <c r="H286" s="100">
        <v>0</v>
      </c>
      <c r="I286" s="100">
        <v>540000</v>
      </c>
      <c r="J286" s="97">
        <v>539000</v>
      </c>
      <c r="K286" s="96">
        <f t="shared" si="4"/>
        <v>99.81481481481481</v>
      </c>
    </row>
    <row r="287" spans="1:11" ht="31.5">
      <c r="A287" s="110" t="s">
        <v>384</v>
      </c>
      <c r="B287" s="107" t="s">
        <v>275</v>
      </c>
      <c r="C287" s="107" t="s">
        <v>217</v>
      </c>
      <c r="D287" s="107">
        <v>17</v>
      </c>
      <c r="E287" s="107">
        <v>903</v>
      </c>
      <c r="F287" s="107"/>
      <c r="G287" s="107"/>
      <c r="H287" s="100">
        <v>0</v>
      </c>
      <c r="I287" s="100">
        <v>540000</v>
      </c>
      <c r="J287" s="97">
        <v>539000</v>
      </c>
      <c r="K287" s="96">
        <f t="shared" si="4"/>
        <v>99.81481481481481</v>
      </c>
    </row>
    <row r="288" spans="1:11" ht="47.25">
      <c r="A288" s="109" t="s">
        <v>877</v>
      </c>
      <c r="B288" s="83" t="s">
        <v>275</v>
      </c>
      <c r="C288" s="83" t="s">
        <v>217</v>
      </c>
      <c r="D288" s="83">
        <v>17</v>
      </c>
      <c r="E288" s="83">
        <v>903</v>
      </c>
      <c r="F288" s="83">
        <v>81430</v>
      </c>
      <c r="G288" s="83"/>
      <c r="H288" s="91">
        <v>0</v>
      </c>
      <c r="I288" s="91">
        <v>540000</v>
      </c>
      <c r="J288" s="98">
        <v>539000</v>
      </c>
      <c r="K288" s="95">
        <f t="shared" si="4"/>
        <v>99.81481481481481</v>
      </c>
    </row>
    <row r="289" spans="1:11" ht="31.5">
      <c r="A289" s="109" t="s">
        <v>320</v>
      </c>
      <c r="B289" s="83" t="s">
        <v>275</v>
      </c>
      <c r="C289" s="83" t="s">
        <v>217</v>
      </c>
      <c r="D289" s="83">
        <v>17</v>
      </c>
      <c r="E289" s="83">
        <v>903</v>
      </c>
      <c r="F289" s="83">
        <v>81430</v>
      </c>
      <c r="G289" s="83">
        <v>600</v>
      </c>
      <c r="H289" s="91">
        <v>0</v>
      </c>
      <c r="I289" s="91">
        <v>540000</v>
      </c>
      <c r="J289" s="98">
        <v>539000</v>
      </c>
      <c r="K289" s="95">
        <f t="shared" si="4"/>
        <v>99.81481481481481</v>
      </c>
    </row>
    <row r="290" spans="1:11" ht="15.75">
      <c r="A290" s="109" t="s">
        <v>319</v>
      </c>
      <c r="B290" s="83" t="s">
        <v>275</v>
      </c>
      <c r="C290" s="83" t="s">
        <v>217</v>
      </c>
      <c r="D290" s="83">
        <v>17</v>
      </c>
      <c r="E290" s="83">
        <v>903</v>
      </c>
      <c r="F290" s="83">
        <v>81430</v>
      </c>
      <c r="G290" s="83">
        <v>610</v>
      </c>
      <c r="H290" s="91">
        <v>0</v>
      </c>
      <c r="I290" s="91">
        <v>540000</v>
      </c>
      <c r="J290" s="98">
        <v>539000</v>
      </c>
      <c r="K290" s="95">
        <f t="shared" si="4"/>
        <v>99.81481481481481</v>
      </c>
    </row>
    <row r="291" spans="1:11" ht="31.5">
      <c r="A291" s="84" t="s">
        <v>388</v>
      </c>
      <c r="B291" s="85" t="s">
        <v>275</v>
      </c>
      <c r="C291" s="85" t="s">
        <v>217</v>
      </c>
      <c r="D291" s="85" t="s">
        <v>340</v>
      </c>
      <c r="E291" s="86" t="s">
        <v>451</v>
      </c>
      <c r="F291" s="86" t="s">
        <v>451</v>
      </c>
      <c r="G291" s="86" t="s">
        <v>451</v>
      </c>
      <c r="H291" s="87">
        <v>7294550</v>
      </c>
      <c r="I291" s="87">
        <v>7224050</v>
      </c>
      <c r="J291" s="97">
        <v>4866449.43</v>
      </c>
      <c r="K291" s="96">
        <f t="shared" si="4"/>
        <v>67.36455907697206</v>
      </c>
    </row>
    <row r="292" spans="1:11" ht="31.5">
      <c r="A292" s="84" t="s">
        <v>384</v>
      </c>
      <c r="B292" s="85" t="s">
        <v>275</v>
      </c>
      <c r="C292" s="85" t="s">
        <v>217</v>
      </c>
      <c r="D292" s="85" t="s">
        <v>340</v>
      </c>
      <c r="E292" s="85" t="s">
        <v>382</v>
      </c>
      <c r="F292" s="88" t="s">
        <v>451</v>
      </c>
      <c r="G292" s="88" t="s">
        <v>451</v>
      </c>
      <c r="H292" s="87">
        <v>7294550</v>
      </c>
      <c r="I292" s="87">
        <v>7224050</v>
      </c>
      <c r="J292" s="97">
        <v>4866449.43</v>
      </c>
      <c r="K292" s="96">
        <f t="shared" si="4"/>
        <v>67.36455907697206</v>
      </c>
    </row>
    <row r="293" spans="1:11" ht="31.5">
      <c r="A293" s="109" t="s">
        <v>928</v>
      </c>
      <c r="B293" s="83" t="s">
        <v>275</v>
      </c>
      <c r="C293" s="83" t="s">
        <v>217</v>
      </c>
      <c r="D293" s="83" t="s">
        <v>340</v>
      </c>
      <c r="E293" s="83" t="s">
        <v>382</v>
      </c>
      <c r="F293" s="83" t="s">
        <v>329</v>
      </c>
      <c r="G293" s="90" t="s">
        <v>451</v>
      </c>
      <c r="H293" s="91">
        <v>7294550</v>
      </c>
      <c r="I293" s="91">
        <v>7224050</v>
      </c>
      <c r="J293" s="93">
        <v>4866449.43</v>
      </c>
      <c r="K293" s="95">
        <f t="shared" si="4"/>
        <v>67.36455907697206</v>
      </c>
    </row>
    <row r="294" spans="1:11" ht="78.75">
      <c r="A294" s="89" t="s">
        <v>242</v>
      </c>
      <c r="B294" s="83" t="s">
        <v>275</v>
      </c>
      <c r="C294" s="83" t="s">
        <v>217</v>
      </c>
      <c r="D294" s="83" t="s">
        <v>340</v>
      </c>
      <c r="E294" s="83" t="s">
        <v>382</v>
      </c>
      <c r="F294" s="83" t="s">
        <v>329</v>
      </c>
      <c r="G294" s="83" t="s">
        <v>241</v>
      </c>
      <c r="H294" s="91">
        <v>6715932</v>
      </c>
      <c r="I294" s="91">
        <v>6715932</v>
      </c>
      <c r="J294" s="93">
        <v>4563465.65</v>
      </c>
      <c r="K294" s="95">
        <f t="shared" si="4"/>
        <v>67.9498489561836</v>
      </c>
    </row>
    <row r="295" spans="1:11" ht="15.75">
      <c r="A295" s="89" t="s">
        <v>327</v>
      </c>
      <c r="B295" s="83" t="s">
        <v>275</v>
      </c>
      <c r="C295" s="83" t="s">
        <v>217</v>
      </c>
      <c r="D295" s="83" t="s">
        <v>340</v>
      </c>
      <c r="E295" s="83" t="s">
        <v>382</v>
      </c>
      <c r="F295" s="83" t="s">
        <v>329</v>
      </c>
      <c r="G295" s="83" t="s">
        <v>326</v>
      </c>
      <c r="H295" s="91">
        <v>6715932</v>
      </c>
      <c r="I295" s="91">
        <v>6715932</v>
      </c>
      <c r="J295" s="93">
        <v>4563465.65</v>
      </c>
      <c r="K295" s="95">
        <f t="shared" si="4"/>
        <v>67.9498489561836</v>
      </c>
    </row>
    <row r="296" spans="1:11" ht="31.5">
      <c r="A296" s="89" t="s">
        <v>251</v>
      </c>
      <c r="B296" s="83" t="s">
        <v>275</v>
      </c>
      <c r="C296" s="83" t="s">
        <v>217</v>
      </c>
      <c r="D296" s="83" t="s">
        <v>340</v>
      </c>
      <c r="E296" s="83" t="s">
        <v>382</v>
      </c>
      <c r="F296" s="83" t="s">
        <v>329</v>
      </c>
      <c r="G296" s="83" t="s">
        <v>219</v>
      </c>
      <c r="H296" s="91">
        <v>576858</v>
      </c>
      <c r="I296" s="91">
        <v>506358</v>
      </c>
      <c r="J296" s="93">
        <v>302423.78</v>
      </c>
      <c r="K296" s="95">
        <f t="shared" si="4"/>
        <v>59.72528922224988</v>
      </c>
    </row>
    <row r="297" spans="1:11" ht="31.5">
      <c r="A297" s="89" t="s">
        <v>250</v>
      </c>
      <c r="B297" s="83" t="s">
        <v>275</v>
      </c>
      <c r="C297" s="83" t="s">
        <v>217</v>
      </c>
      <c r="D297" s="83" t="s">
        <v>340</v>
      </c>
      <c r="E297" s="83" t="s">
        <v>382</v>
      </c>
      <c r="F297" s="83" t="s">
        <v>329</v>
      </c>
      <c r="G297" s="83" t="s">
        <v>215</v>
      </c>
      <c r="H297" s="91">
        <v>576858</v>
      </c>
      <c r="I297" s="91">
        <v>506358</v>
      </c>
      <c r="J297" s="98">
        <v>302423.78</v>
      </c>
      <c r="K297" s="95">
        <f t="shared" si="4"/>
        <v>59.72528922224988</v>
      </c>
    </row>
    <row r="298" spans="1:11" ht="15.75">
      <c r="A298" s="89" t="s">
        <v>277</v>
      </c>
      <c r="B298" s="83" t="s">
        <v>275</v>
      </c>
      <c r="C298" s="83" t="s">
        <v>217</v>
      </c>
      <c r="D298" s="83" t="s">
        <v>340</v>
      </c>
      <c r="E298" s="83" t="s">
        <v>382</v>
      </c>
      <c r="F298" s="83" t="s">
        <v>329</v>
      </c>
      <c r="G298" s="83" t="s">
        <v>222</v>
      </c>
      <c r="H298" s="91">
        <v>1760</v>
      </c>
      <c r="I298" s="91">
        <v>1760</v>
      </c>
      <c r="J298" s="98">
        <v>560</v>
      </c>
      <c r="K298" s="95">
        <f t="shared" si="4"/>
        <v>31.818181818181817</v>
      </c>
    </row>
    <row r="299" spans="1:11" ht="15.75">
      <c r="A299" s="89" t="s">
        <v>276</v>
      </c>
      <c r="B299" s="83" t="s">
        <v>275</v>
      </c>
      <c r="C299" s="83" t="s">
        <v>217</v>
      </c>
      <c r="D299" s="83" t="s">
        <v>340</v>
      </c>
      <c r="E299" s="83" t="s">
        <v>382</v>
      </c>
      <c r="F299" s="83" t="s">
        <v>329</v>
      </c>
      <c r="G299" s="83" t="s">
        <v>274</v>
      </c>
      <c r="H299" s="91">
        <v>1760</v>
      </c>
      <c r="I299" s="91">
        <v>1760</v>
      </c>
      <c r="J299" s="93">
        <v>560</v>
      </c>
      <c r="K299" s="95">
        <f t="shared" si="4"/>
        <v>31.818181818181817</v>
      </c>
    </row>
    <row r="300" spans="1:11" ht="31.5">
      <c r="A300" s="84" t="s">
        <v>387</v>
      </c>
      <c r="B300" s="85" t="s">
        <v>275</v>
      </c>
      <c r="C300" s="85" t="s">
        <v>217</v>
      </c>
      <c r="D300" s="85" t="s">
        <v>337</v>
      </c>
      <c r="E300" s="86" t="s">
        <v>451</v>
      </c>
      <c r="F300" s="86" t="s">
        <v>451</v>
      </c>
      <c r="G300" s="86" t="s">
        <v>451</v>
      </c>
      <c r="H300" s="87">
        <v>1081553</v>
      </c>
      <c r="I300" s="87">
        <v>1081553</v>
      </c>
      <c r="J300" s="97">
        <v>744112.08</v>
      </c>
      <c r="K300" s="96">
        <f t="shared" si="4"/>
        <v>68.80033433405482</v>
      </c>
    </row>
    <row r="301" spans="1:11" ht="31.5">
      <c r="A301" s="84" t="s">
        <v>384</v>
      </c>
      <c r="B301" s="85" t="s">
        <v>275</v>
      </c>
      <c r="C301" s="85" t="s">
        <v>217</v>
      </c>
      <c r="D301" s="85" t="s">
        <v>337</v>
      </c>
      <c r="E301" s="85" t="s">
        <v>382</v>
      </c>
      <c r="F301" s="88" t="s">
        <v>451</v>
      </c>
      <c r="G301" s="88" t="s">
        <v>451</v>
      </c>
      <c r="H301" s="87">
        <v>1081553</v>
      </c>
      <c r="I301" s="87">
        <v>1081553</v>
      </c>
      <c r="J301" s="97">
        <v>744112.08</v>
      </c>
      <c r="K301" s="96">
        <f t="shared" si="4"/>
        <v>68.80033433405482</v>
      </c>
    </row>
    <row r="302" spans="1:11" ht="31.5">
      <c r="A302" s="109" t="s">
        <v>928</v>
      </c>
      <c r="B302" s="83" t="s">
        <v>275</v>
      </c>
      <c r="C302" s="83" t="s">
        <v>217</v>
      </c>
      <c r="D302" s="83" t="s">
        <v>337</v>
      </c>
      <c r="E302" s="83" t="s">
        <v>382</v>
      </c>
      <c r="F302" s="83" t="s">
        <v>329</v>
      </c>
      <c r="G302" s="90" t="s">
        <v>451</v>
      </c>
      <c r="H302" s="91">
        <v>1081553</v>
      </c>
      <c r="I302" s="91">
        <v>1081553</v>
      </c>
      <c r="J302" s="98">
        <v>744112.08</v>
      </c>
      <c r="K302" s="95">
        <f t="shared" si="4"/>
        <v>68.80033433405482</v>
      </c>
    </row>
    <row r="303" spans="1:11" ht="78.75">
      <c r="A303" s="89" t="s">
        <v>242</v>
      </c>
      <c r="B303" s="83" t="s">
        <v>275</v>
      </c>
      <c r="C303" s="83" t="s">
        <v>217</v>
      </c>
      <c r="D303" s="83" t="s">
        <v>337</v>
      </c>
      <c r="E303" s="83" t="s">
        <v>382</v>
      </c>
      <c r="F303" s="83" t="s">
        <v>329</v>
      </c>
      <c r="G303" s="83" t="s">
        <v>241</v>
      </c>
      <c r="H303" s="91">
        <v>1078553</v>
      </c>
      <c r="I303" s="91">
        <v>1078553</v>
      </c>
      <c r="J303" s="98">
        <v>741112.08</v>
      </c>
      <c r="K303" s="95">
        <f t="shared" si="4"/>
        <v>68.7135523242715</v>
      </c>
    </row>
    <row r="304" spans="1:11" ht="15.75">
      <c r="A304" s="89" t="s">
        <v>327</v>
      </c>
      <c r="B304" s="83" t="s">
        <v>275</v>
      </c>
      <c r="C304" s="83" t="s">
        <v>217</v>
      </c>
      <c r="D304" s="83" t="s">
        <v>337</v>
      </c>
      <c r="E304" s="83" t="s">
        <v>382</v>
      </c>
      <c r="F304" s="83" t="s">
        <v>329</v>
      </c>
      <c r="G304" s="83" t="s">
        <v>326</v>
      </c>
      <c r="H304" s="91">
        <v>1078553</v>
      </c>
      <c r="I304" s="91">
        <v>1078553</v>
      </c>
      <c r="J304" s="93">
        <v>741112.08</v>
      </c>
      <c r="K304" s="95">
        <f t="shared" si="4"/>
        <v>68.7135523242715</v>
      </c>
    </row>
    <row r="305" spans="1:11" ht="31.5">
      <c r="A305" s="89" t="s">
        <v>251</v>
      </c>
      <c r="B305" s="83" t="s">
        <v>275</v>
      </c>
      <c r="C305" s="83" t="s">
        <v>217</v>
      </c>
      <c r="D305" s="83" t="s">
        <v>337</v>
      </c>
      <c r="E305" s="83" t="s">
        <v>382</v>
      </c>
      <c r="F305" s="83" t="s">
        <v>329</v>
      </c>
      <c r="G305" s="83" t="s">
        <v>219</v>
      </c>
      <c r="H305" s="91">
        <v>3000</v>
      </c>
      <c r="I305" s="91">
        <v>3000</v>
      </c>
      <c r="J305" s="93">
        <v>3000</v>
      </c>
      <c r="K305" s="95">
        <f t="shared" si="4"/>
        <v>100</v>
      </c>
    </row>
    <row r="306" spans="1:11" ht="31.5">
      <c r="A306" s="89" t="s">
        <v>250</v>
      </c>
      <c r="B306" s="83" t="s">
        <v>275</v>
      </c>
      <c r="C306" s="83" t="s">
        <v>217</v>
      </c>
      <c r="D306" s="83" t="s">
        <v>337</v>
      </c>
      <c r="E306" s="83" t="s">
        <v>382</v>
      </c>
      <c r="F306" s="83" t="s">
        <v>329</v>
      </c>
      <c r="G306" s="83" t="s">
        <v>215</v>
      </c>
      <c r="H306" s="91">
        <v>3000</v>
      </c>
      <c r="I306" s="91">
        <v>3000</v>
      </c>
      <c r="J306" s="93">
        <v>3000</v>
      </c>
      <c r="K306" s="95">
        <f t="shared" si="4"/>
        <v>100</v>
      </c>
    </row>
    <row r="307" spans="1:11" ht="31.5">
      <c r="A307" s="84" t="s">
        <v>386</v>
      </c>
      <c r="B307" s="85" t="s">
        <v>275</v>
      </c>
      <c r="C307" s="85" t="s">
        <v>217</v>
      </c>
      <c r="D307" s="85" t="s">
        <v>330</v>
      </c>
      <c r="E307" s="86" t="s">
        <v>451</v>
      </c>
      <c r="F307" s="86" t="s">
        <v>451</v>
      </c>
      <c r="G307" s="86" t="s">
        <v>451</v>
      </c>
      <c r="H307" s="87">
        <v>2157106</v>
      </c>
      <c r="I307" s="87">
        <v>2157106</v>
      </c>
      <c r="J307" s="97">
        <v>1484826.92</v>
      </c>
      <c r="K307" s="96">
        <f t="shared" si="4"/>
        <v>68.83421213422056</v>
      </c>
    </row>
    <row r="308" spans="1:11" ht="31.5">
      <c r="A308" s="84" t="s">
        <v>384</v>
      </c>
      <c r="B308" s="85" t="s">
        <v>275</v>
      </c>
      <c r="C308" s="85" t="s">
        <v>217</v>
      </c>
      <c r="D308" s="85" t="s">
        <v>330</v>
      </c>
      <c r="E308" s="85" t="s">
        <v>382</v>
      </c>
      <c r="F308" s="88" t="s">
        <v>451</v>
      </c>
      <c r="G308" s="88" t="s">
        <v>451</v>
      </c>
      <c r="H308" s="87">
        <v>2157106</v>
      </c>
      <c r="I308" s="87">
        <v>2157106</v>
      </c>
      <c r="J308" s="97">
        <v>1484826.92</v>
      </c>
      <c r="K308" s="96">
        <f t="shared" si="4"/>
        <v>68.83421213422056</v>
      </c>
    </row>
    <row r="309" spans="1:11" ht="31.5">
      <c r="A309" s="109" t="s">
        <v>928</v>
      </c>
      <c r="B309" s="83" t="s">
        <v>275</v>
      </c>
      <c r="C309" s="83" t="s">
        <v>217</v>
      </c>
      <c r="D309" s="83" t="s">
        <v>330</v>
      </c>
      <c r="E309" s="83" t="s">
        <v>382</v>
      </c>
      <c r="F309" s="83" t="s">
        <v>329</v>
      </c>
      <c r="G309" s="90" t="s">
        <v>451</v>
      </c>
      <c r="H309" s="91">
        <v>2157106</v>
      </c>
      <c r="I309" s="91">
        <v>2157106</v>
      </c>
      <c r="J309" s="93">
        <v>1484826.92</v>
      </c>
      <c r="K309" s="95">
        <f t="shared" si="4"/>
        <v>68.83421213422056</v>
      </c>
    </row>
    <row r="310" spans="1:11" ht="78.75">
      <c r="A310" s="89" t="s">
        <v>242</v>
      </c>
      <c r="B310" s="83" t="s">
        <v>275</v>
      </c>
      <c r="C310" s="83" t="s">
        <v>217</v>
      </c>
      <c r="D310" s="83" t="s">
        <v>330</v>
      </c>
      <c r="E310" s="83" t="s">
        <v>382</v>
      </c>
      <c r="F310" s="83" t="s">
        <v>329</v>
      </c>
      <c r="G310" s="83" t="s">
        <v>241</v>
      </c>
      <c r="H310" s="91">
        <v>2157106</v>
      </c>
      <c r="I310" s="91">
        <v>2157106</v>
      </c>
      <c r="J310" s="93">
        <v>1484826.92</v>
      </c>
      <c r="K310" s="95">
        <f t="shared" si="4"/>
        <v>68.83421213422056</v>
      </c>
    </row>
    <row r="311" spans="1:11" ht="15.75">
      <c r="A311" s="89" t="s">
        <v>327</v>
      </c>
      <c r="B311" s="83" t="s">
        <v>275</v>
      </c>
      <c r="C311" s="83" t="s">
        <v>217</v>
      </c>
      <c r="D311" s="83" t="s">
        <v>330</v>
      </c>
      <c r="E311" s="83" t="s">
        <v>382</v>
      </c>
      <c r="F311" s="83" t="s">
        <v>329</v>
      </c>
      <c r="G311" s="83" t="s">
        <v>326</v>
      </c>
      <c r="H311" s="91">
        <v>2157106</v>
      </c>
      <c r="I311" s="91">
        <v>2157106</v>
      </c>
      <c r="J311" s="93">
        <v>1484826.92</v>
      </c>
      <c r="K311" s="95">
        <f t="shared" si="4"/>
        <v>68.83421213422056</v>
      </c>
    </row>
    <row r="312" spans="1:11" ht="31.5">
      <c r="A312" s="110" t="s">
        <v>939</v>
      </c>
      <c r="B312" s="107" t="s">
        <v>275</v>
      </c>
      <c r="C312" s="107" t="s">
        <v>217</v>
      </c>
      <c r="D312" s="107" t="s">
        <v>325</v>
      </c>
      <c r="E312" s="107"/>
      <c r="F312" s="107"/>
      <c r="G312" s="107"/>
      <c r="H312" s="100">
        <v>0</v>
      </c>
      <c r="I312" s="100">
        <v>14857031.81</v>
      </c>
      <c r="J312" s="97">
        <v>12522840.69</v>
      </c>
      <c r="K312" s="95">
        <f t="shared" si="4"/>
        <v>84.28898080147545</v>
      </c>
    </row>
    <row r="313" spans="1:11" ht="31.5">
      <c r="A313" s="110" t="s">
        <v>317</v>
      </c>
      <c r="B313" s="85" t="s">
        <v>275</v>
      </c>
      <c r="C313" s="85" t="s">
        <v>217</v>
      </c>
      <c r="D313" s="85">
        <v>22</v>
      </c>
      <c r="E313" s="85">
        <v>104</v>
      </c>
      <c r="F313" s="86"/>
      <c r="G313" s="86"/>
      <c r="H313" s="87">
        <v>0</v>
      </c>
      <c r="I313" s="87">
        <v>14857031.81</v>
      </c>
      <c r="J313" s="92">
        <v>12522840.69</v>
      </c>
      <c r="K313" s="95">
        <f t="shared" si="4"/>
        <v>84.28898080147545</v>
      </c>
    </row>
    <row r="314" spans="1:11" ht="31.5">
      <c r="A314" s="109" t="s">
        <v>824</v>
      </c>
      <c r="B314" s="83" t="s">
        <v>275</v>
      </c>
      <c r="C314" s="83" t="s">
        <v>217</v>
      </c>
      <c r="D314" s="83">
        <v>22</v>
      </c>
      <c r="E314" s="83">
        <v>104</v>
      </c>
      <c r="F314" s="83" t="s">
        <v>861</v>
      </c>
      <c r="G314" s="86"/>
      <c r="H314" s="111">
        <v>0</v>
      </c>
      <c r="I314" s="111">
        <v>14857031.81</v>
      </c>
      <c r="J314" s="98">
        <v>12522840.69</v>
      </c>
      <c r="K314" s="95">
        <f t="shared" si="4"/>
        <v>84.28898080147545</v>
      </c>
    </row>
    <row r="315" spans="1:11" ht="31.5">
      <c r="A315" s="109" t="s">
        <v>320</v>
      </c>
      <c r="B315" s="83" t="s">
        <v>275</v>
      </c>
      <c r="C315" s="83" t="s">
        <v>217</v>
      </c>
      <c r="D315" s="83">
        <v>22</v>
      </c>
      <c r="E315" s="83">
        <v>104</v>
      </c>
      <c r="F315" s="83" t="s">
        <v>861</v>
      </c>
      <c r="G315" s="83">
        <v>600</v>
      </c>
      <c r="H315" s="111">
        <v>0</v>
      </c>
      <c r="I315" s="111">
        <v>14857031.81</v>
      </c>
      <c r="J315" s="98">
        <v>12522840.69</v>
      </c>
      <c r="K315" s="95">
        <f t="shared" si="4"/>
        <v>84.28898080147545</v>
      </c>
    </row>
    <row r="316" spans="1:11" ht="15.75">
      <c r="A316" s="109" t="s">
        <v>319</v>
      </c>
      <c r="B316" s="83" t="s">
        <v>275</v>
      </c>
      <c r="C316" s="83" t="s">
        <v>217</v>
      </c>
      <c r="D316" s="83">
        <v>22</v>
      </c>
      <c r="E316" s="83">
        <v>104</v>
      </c>
      <c r="F316" s="83" t="s">
        <v>861</v>
      </c>
      <c r="G316" s="83">
        <v>610</v>
      </c>
      <c r="H316" s="111">
        <v>0</v>
      </c>
      <c r="I316" s="111">
        <v>14857031.81</v>
      </c>
      <c r="J316" s="98">
        <v>12522840.69</v>
      </c>
      <c r="K316" s="95">
        <f t="shared" si="4"/>
        <v>84.28898080147545</v>
      </c>
    </row>
    <row r="317" spans="1:11" ht="15.75">
      <c r="A317" s="84" t="s">
        <v>385</v>
      </c>
      <c r="B317" s="85" t="s">
        <v>275</v>
      </c>
      <c r="C317" s="85" t="s">
        <v>217</v>
      </c>
      <c r="D317" s="85" t="s">
        <v>383</v>
      </c>
      <c r="E317" s="86" t="s">
        <v>451</v>
      </c>
      <c r="F317" s="86" t="s">
        <v>451</v>
      </c>
      <c r="G317" s="86" t="s">
        <v>451</v>
      </c>
      <c r="H317" s="87">
        <v>347884</v>
      </c>
      <c r="I317" s="87">
        <v>4331943</v>
      </c>
      <c r="J317" s="97">
        <v>4331942.8</v>
      </c>
      <c r="K317" s="96">
        <f t="shared" si="4"/>
        <v>99.99999538313408</v>
      </c>
    </row>
    <row r="318" spans="1:11" ht="31.5">
      <c r="A318" s="84" t="s">
        <v>384</v>
      </c>
      <c r="B318" s="85" t="s">
        <v>275</v>
      </c>
      <c r="C318" s="85" t="s">
        <v>217</v>
      </c>
      <c r="D318" s="85" t="s">
        <v>383</v>
      </c>
      <c r="E318" s="85" t="s">
        <v>382</v>
      </c>
      <c r="F318" s="88" t="s">
        <v>451</v>
      </c>
      <c r="G318" s="88" t="s">
        <v>451</v>
      </c>
      <c r="H318" s="87">
        <v>347884</v>
      </c>
      <c r="I318" s="87">
        <v>4331943</v>
      </c>
      <c r="J318" s="97">
        <v>4331942.8</v>
      </c>
      <c r="K318" s="96">
        <f t="shared" si="4"/>
        <v>99.99999538313408</v>
      </c>
    </row>
    <row r="319" spans="1:11" ht="47.25">
      <c r="A319" s="109" t="s">
        <v>888</v>
      </c>
      <c r="B319" s="83" t="s">
        <v>275</v>
      </c>
      <c r="C319" s="83" t="s">
        <v>217</v>
      </c>
      <c r="D319" s="83" t="s">
        <v>383</v>
      </c>
      <c r="E319" s="83" t="s">
        <v>382</v>
      </c>
      <c r="F319" s="83">
        <v>50970</v>
      </c>
      <c r="G319" s="90" t="s">
        <v>451</v>
      </c>
      <c r="H319" s="111">
        <v>0</v>
      </c>
      <c r="I319" s="111">
        <v>3984059</v>
      </c>
      <c r="J319" s="98">
        <v>3984058.8</v>
      </c>
      <c r="K319" s="99">
        <f t="shared" si="4"/>
        <v>99.99999497999401</v>
      </c>
    </row>
    <row r="320" spans="1:11" ht="31.5">
      <c r="A320" s="109" t="s">
        <v>320</v>
      </c>
      <c r="B320" s="83" t="s">
        <v>275</v>
      </c>
      <c r="C320" s="83" t="s">
        <v>217</v>
      </c>
      <c r="D320" s="83" t="s">
        <v>383</v>
      </c>
      <c r="E320" s="83" t="s">
        <v>382</v>
      </c>
      <c r="F320" s="83">
        <v>50970</v>
      </c>
      <c r="G320" s="83" t="s">
        <v>303</v>
      </c>
      <c r="H320" s="111">
        <v>0</v>
      </c>
      <c r="I320" s="111">
        <v>3984059</v>
      </c>
      <c r="J320" s="98">
        <v>3984058.8</v>
      </c>
      <c r="K320" s="99">
        <f t="shared" si="4"/>
        <v>99.99999497999401</v>
      </c>
    </row>
    <row r="321" spans="1:11" ht="15.75">
      <c r="A321" s="109" t="s">
        <v>319</v>
      </c>
      <c r="B321" s="83" t="s">
        <v>275</v>
      </c>
      <c r="C321" s="83" t="s">
        <v>217</v>
      </c>
      <c r="D321" s="83" t="s">
        <v>383</v>
      </c>
      <c r="E321" s="83" t="s">
        <v>382</v>
      </c>
      <c r="F321" s="83">
        <v>50970</v>
      </c>
      <c r="G321" s="83" t="s">
        <v>301</v>
      </c>
      <c r="H321" s="111">
        <v>0</v>
      </c>
      <c r="I321" s="111">
        <v>3984059</v>
      </c>
      <c r="J321" s="98">
        <v>3984058.8</v>
      </c>
      <c r="K321" s="99">
        <f t="shared" si="4"/>
        <v>99.99999497999401</v>
      </c>
    </row>
    <row r="322" spans="1:11" ht="63">
      <c r="A322" s="89" t="s">
        <v>823</v>
      </c>
      <c r="B322" s="83" t="s">
        <v>275</v>
      </c>
      <c r="C322" s="83" t="s">
        <v>217</v>
      </c>
      <c r="D322" s="83" t="s">
        <v>383</v>
      </c>
      <c r="E322" s="83" t="s">
        <v>382</v>
      </c>
      <c r="F322" s="83" t="s">
        <v>859</v>
      </c>
      <c r="G322" s="90" t="s">
        <v>451</v>
      </c>
      <c r="H322" s="91">
        <v>347884</v>
      </c>
      <c r="I322" s="91">
        <v>347884</v>
      </c>
      <c r="J322" s="93">
        <v>347884</v>
      </c>
      <c r="K322" s="95">
        <f t="shared" si="4"/>
        <v>100</v>
      </c>
    </row>
    <row r="323" spans="1:11" ht="31.5">
      <c r="A323" s="89" t="s">
        <v>320</v>
      </c>
      <c r="B323" s="83" t="s">
        <v>275</v>
      </c>
      <c r="C323" s="83" t="s">
        <v>217</v>
      </c>
      <c r="D323" s="83" t="s">
        <v>383</v>
      </c>
      <c r="E323" s="83" t="s">
        <v>382</v>
      </c>
      <c r="F323" s="83" t="s">
        <v>859</v>
      </c>
      <c r="G323" s="83" t="s">
        <v>303</v>
      </c>
      <c r="H323" s="91">
        <v>347884</v>
      </c>
      <c r="I323" s="91">
        <v>347884</v>
      </c>
      <c r="J323" s="93">
        <v>347884</v>
      </c>
      <c r="K323" s="95">
        <f t="shared" si="4"/>
        <v>100</v>
      </c>
    </row>
    <row r="324" spans="1:11" ht="15.75">
      <c r="A324" s="89" t="s">
        <v>319</v>
      </c>
      <c r="B324" s="83" t="s">
        <v>275</v>
      </c>
      <c r="C324" s="83" t="s">
        <v>217</v>
      </c>
      <c r="D324" s="83" t="s">
        <v>383</v>
      </c>
      <c r="E324" s="83" t="s">
        <v>382</v>
      </c>
      <c r="F324" s="83" t="s">
        <v>859</v>
      </c>
      <c r="G324" s="83" t="s">
        <v>301</v>
      </c>
      <c r="H324" s="91">
        <v>347884</v>
      </c>
      <c r="I324" s="91">
        <v>347884</v>
      </c>
      <c r="J324" s="93">
        <v>347884</v>
      </c>
      <c r="K324" s="95">
        <f t="shared" si="4"/>
        <v>100</v>
      </c>
    </row>
    <row r="325" spans="1:11" ht="31.5">
      <c r="A325" s="84" t="s">
        <v>860</v>
      </c>
      <c r="B325" s="85" t="s">
        <v>271</v>
      </c>
      <c r="C325" s="86" t="s">
        <v>451</v>
      </c>
      <c r="D325" s="86" t="s">
        <v>451</v>
      </c>
      <c r="E325" s="86" t="s">
        <v>451</v>
      </c>
      <c r="F325" s="86" t="s">
        <v>451</v>
      </c>
      <c r="G325" s="86" t="s">
        <v>451</v>
      </c>
      <c r="H325" s="87">
        <v>122161327.74</v>
      </c>
      <c r="I325" s="87">
        <v>148846607.2</v>
      </c>
      <c r="J325" s="92">
        <v>94769396.02</v>
      </c>
      <c r="K325" s="96">
        <f t="shared" si="4"/>
        <v>63.66916774438914</v>
      </c>
    </row>
    <row r="326" spans="1:11" ht="15.75">
      <c r="A326" s="84" t="s">
        <v>379</v>
      </c>
      <c r="B326" s="85" t="s">
        <v>271</v>
      </c>
      <c r="C326" s="85" t="s">
        <v>217</v>
      </c>
      <c r="D326" s="85" t="s">
        <v>221</v>
      </c>
      <c r="E326" s="86" t="s">
        <v>451</v>
      </c>
      <c r="F326" s="86" t="s">
        <v>451</v>
      </c>
      <c r="G326" s="86" t="s">
        <v>451</v>
      </c>
      <c r="H326" s="87">
        <v>20000</v>
      </c>
      <c r="I326" s="87">
        <v>10000</v>
      </c>
      <c r="J326" s="92">
        <v>10000</v>
      </c>
      <c r="K326" s="96">
        <f>J326/I326*100</f>
        <v>100</v>
      </c>
    </row>
    <row r="327" spans="1:11" ht="31.5">
      <c r="A327" s="84" t="s">
        <v>317</v>
      </c>
      <c r="B327" s="85" t="s">
        <v>271</v>
      </c>
      <c r="C327" s="85" t="s">
        <v>217</v>
      </c>
      <c r="D327" s="85" t="s">
        <v>221</v>
      </c>
      <c r="E327" s="85" t="s">
        <v>315</v>
      </c>
      <c r="F327" s="88" t="s">
        <v>451</v>
      </c>
      <c r="G327" s="88" t="s">
        <v>451</v>
      </c>
      <c r="H327" s="87">
        <v>20000</v>
      </c>
      <c r="I327" s="87">
        <v>10000</v>
      </c>
      <c r="J327" s="92">
        <v>10000</v>
      </c>
      <c r="K327" s="96">
        <f>J327/I327*100</f>
        <v>100</v>
      </c>
    </row>
    <row r="328" spans="1:11" ht="15.75">
      <c r="A328" s="89" t="s">
        <v>379</v>
      </c>
      <c r="B328" s="83" t="s">
        <v>271</v>
      </c>
      <c r="C328" s="83" t="s">
        <v>217</v>
      </c>
      <c r="D328" s="83" t="s">
        <v>221</v>
      </c>
      <c r="E328" s="83" t="s">
        <v>315</v>
      </c>
      <c r="F328" s="83" t="s">
        <v>378</v>
      </c>
      <c r="G328" s="90" t="s">
        <v>451</v>
      </c>
      <c r="H328" s="91">
        <v>20000</v>
      </c>
      <c r="I328" s="91">
        <v>10000</v>
      </c>
      <c r="J328" s="93">
        <v>10000</v>
      </c>
      <c r="K328" s="95">
        <f>J328/I328*100</f>
        <v>100</v>
      </c>
    </row>
    <row r="329" spans="1:11" ht="31.5">
      <c r="A329" s="89" t="s">
        <v>251</v>
      </c>
      <c r="B329" s="83" t="s">
        <v>271</v>
      </c>
      <c r="C329" s="83" t="s">
        <v>217</v>
      </c>
      <c r="D329" s="83" t="s">
        <v>221</v>
      </c>
      <c r="E329" s="83" t="s">
        <v>315</v>
      </c>
      <c r="F329" s="83" t="s">
        <v>378</v>
      </c>
      <c r="G329" s="83" t="s">
        <v>219</v>
      </c>
      <c r="H329" s="91">
        <v>20000</v>
      </c>
      <c r="I329" s="91">
        <v>10000</v>
      </c>
      <c r="J329" s="93">
        <v>10000</v>
      </c>
      <c r="K329" s="95">
        <f aca="true" t="shared" si="5" ref="K329:K389">J329/I329*100</f>
        <v>100</v>
      </c>
    </row>
    <row r="330" spans="1:11" ht="31.5">
      <c r="A330" s="89" t="s">
        <v>250</v>
      </c>
      <c r="B330" s="83" t="s">
        <v>271</v>
      </c>
      <c r="C330" s="83" t="s">
        <v>217</v>
      </c>
      <c r="D330" s="83" t="s">
        <v>221</v>
      </c>
      <c r="E330" s="83" t="s">
        <v>315</v>
      </c>
      <c r="F330" s="83" t="s">
        <v>378</v>
      </c>
      <c r="G330" s="83" t="s">
        <v>215</v>
      </c>
      <c r="H330" s="91">
        <v>20000</v>
      </c>
      <c r="I330" s="91">
        <v>10000</v>
      </c>
      <c r="J330" s="93">
        <v>10000</v>
      </c>
      <c r="K330" s="95">
        <f t="shared" si="5"/>
        <v>100</v>
      </c>
    </row>
    <row r="331" spans="1:11" ht="31.5">
      <c r="A331" s="84" t="s">
        <v>377</v>
      </c>
      <c r="B331" s="85" t="s">
        <v>271</v>
      </c>
      <c r="C331" s="85" t="s">
        <v>217</v>
      </c>
      <c r="D331" s="85" t="s">
        <v>280</v>
      </c>
      <c r="E331" s="86" t="s">
        <v>451</v>
      </c>
      <c r="F331" s="86" t="s">
        <v>451</v>
      </c>
      <c r="G331" s="86" t="s">
        <v>451</v>
      </c>
      <c r="H331" s="87">
        <v>29240832</v>
      </c>
      <c r="I331" s="87">
        <v>30196875.19</v>
      </c>
      <c r="J331" s="97">
        <v>17970367.5</v>
      </c>
      <c r="K331" s="96">
        <f t="shared" si="5"/>
        <v>59.51068574787853</v>
      </c>
    </row>
    <row r="332" spans="1:11" ht="31.5">
      <c r="A332" s="84" t="s">
        <v>317</v>
      </c>
      <c r="B332" s="85" t="s">
        <v>271</v>
      </c>
      <c r="C332" s="85" t="s">
        <v>217</v>
      </c>
      <c r="D332" s="85" t="s">
        <v>280</v>
      </c>
      <c r="E332" s="85" t="s">
        <v>315</v>
      </c>
      <c r="F332" s="88" t="s">
        <v>451</v>
      </c>
      <c r="G332" s="88" t="s">
        <v>451</v>
      </c>
      <c r="H332" s="87">
        <v>29240832</v>
      </c>
      <c r="I332" s="87">
        <v>30196875.19</v>
      </c>
      <c r="J332" s="97">
        <v>17970367.5</v>
      </c>
      <c r="K332" s="96">
        <f t="shared" si="5"/>
        <v>59.51068574787853</v>
      </c>
    </row>
    <row r="333" spans="1:11" ht="15.75">
      <c r="A333" s="89" t="s">
        <v>940</v>
      </c>
      <c r="B333" s="83" t="s">
        <v>271</v>
      </c>
      <c r="C333" s="83" t="s">
        <v>217</v>
      </c>
      <c r="D333" s="83" t="s">
        <v>280</v>
      </c>
      <c r="E333" s="83" t="s">
        <v>315</v>
      </c>
      <c r="F333" s="83" t="s">
        <v>376</v>
      </c>
      <c r="G333" s="90" t="s">
        <v>451</v>
      </c>
      <c r="H333" s="91">
        <v>29240832</v>
      </c>
      <c r="I333" s="91">
        <v>30196875.19</v>
      </c>
      <c r="J333" s="93">
        <v>17970367.5</v>
      </c>
      <c r="K333" s="95">
        <f t="shared" si="5"/>
        <v>59.51068574787853</v>
      </c>
    </row>
    <row r="334" spans="1:11" ht="31.5">
      <c r="A334" s="89" t="s">
        <v>320</v>
      </c>
      <c r="B334" s="83" t="s">
        <v>271</v>
      </c>
      <c r="C334" s="83" t="s">
        <v>217</v>
      </c>
      <c r="D334" s="83" t="s">
        <v>280</v>
      </c>
      <c r="E334" s="83" t="s">
        <v>315</v>
      </c>
      <c r="F334" s="83" t="s">
        <v>376</v>
      </c>
      <c r="G334" s="83" t="s">
        <v>303</v>
      </c>
      <c r="H334" s="91">
        <v>29240832</v>
      </c>
      <c r="I334" s="91">
        <v>30196875.19</v>
      </c>
      <c r="J334" s="98">
        <v>17970367.5</v>
      </c>
      <c r="K334" s="95">
        <f t="shared" si="5"/>
        <v>59.51068574787853</v>
      </c>
    </row>
    <row r="335" spans="1:11" ht="15.75">
      <c r="A335" s="89" t="s">
        <v>319</v>
      </c>
      <c r="B335" s="83" t="s">
        <v>271</v>
      </c>
      <c r="C335" s="83" t="s">
        <v>217</v>
      </c>
      <c r="D335" s="83" t="s">
        <v>280</v>
      </c>
      <c r="E335" s="83" t="s">
        <v>315</v>
      </c>
      <c r="F335" s="83" t="s">
        <v>376</v>
      </c>
      <c r="G335" s="83" t="s">
        <v>301</v>
      </c>
      <c r="H335" s="91">
        <v>29240832</v>
      </c>
      <c r="I335" s="91">
        <v>30196875.19</v>
      </c>
      <c r="J335" s="98">
        <v>17970367.5</v>
      </c>
      <c r="K335" s="95">
        <f t="shared" si="5"/>
        <v>59.51068574787853</v>
      </c>
    </row>
    <row r="336" spans="1:11" ht="31.5">
      <c r="A336" s="84" t="s">
        <v>375</v>
      </c>
      <c r="B336" s="85" t="s">
        <v>271</v>
      </c>
      <c r="C336" s="85" t="s">
        <v>217</v>
      </c>
      <c r="D336" s="85" t="s">
        <v>275</v>
      </c>
      <c r="E336" s="86" t="s">
        <v>451</v>
      </c>
      <c r="F336" s="86" t="s">
        <v>451</v>
      </c>
      <c r="G336" s="86" t="s">
        <v>451</v>
      </c>
      <c r="H336" s="87">
        <v>6493894</v>
      </c>
      <c r="I336" s="87">
        <v>20406242.79</v>
      </c>
      <c r="J336" s="97">
        <v>17624551.48</v>
      </c>
      <c r="K336" s="96">
        <f t="shared" si="5"/>
        <v>86.36842980539683</v>
      </c>
    </row>
    <row r="337" spans="1:11" ht="31.5">
      <c r="A337" s="84" t="s">
        <v>317</v>
      </c>
      <c r="B337" s="85" t="s">
        <v>271</v>
      </c>
      <c r="C337" s="85" t="s">
        <v>217</v>
      </c>
      <c r="D337" s="85" t="s">
        <v>275</v>
      </c>
      <c r="E337" s="85" t="s">
        <v>315</v>
      </c>
      <c r="F337" s="88" t="s">
        <v>451</v>
      </c>
      <c r="G337" s="88" t="s">
        <v>451</v>
      </c>
      <c r="H337" s="87">
        <v>6493894</v>
      </c>
      <c r="I337" s="87">
        <v>20406242.79</v>
      </c>
      <c r="J337" s="97">
        <v>17624551.48</v>
      </c>
      <c r="K337" s="96">
        <f t="shared" si="5"/>
        <v>86.36842980539683</v>
      </c>
    </row>
    <row r="338" spans="1:11" ht="15.75">
      <c r="A338" s="89" t="s">
        <v>372</v>
      </c>
      <c r="B338" s="83" t="s">
        <v>271</v>
      </c>
      <c r="C338" s="83" t="s">
        <v>217</v>
      </c>
      <c r="D338" s="83" t="s">
        <v>275</v>
      </c>
      <c r="E338" s="83" t="s">
        <v>315</v>
      </c>
      <c r="F338" s="83" t="s">
        <v>371</v>
      </c>
      <c r="G338" s="90" t="s">
        <v>451</v>
      </c>
      <c r="H338" s="91">
        <v>6493894</v>
      </c>
      <c r="I338" s="91">
        <v>20373359.12</v>
      </c>
      <c r="J338" s="93">
        <v>17624551.48</v>
      </c>
      <c r="K338" s="95">
        <f t="shared" si="5"/>
        <v>86.50783298026899</v>
      </c>
    </row>
    <row r="339" spans="1:11" ht="31.5">
      <c r="A339" s="89" t="s">
        <v>320</v>
      </c>
      <c r="B339" s="83" t="s">
        <v>271</v>
      </c>
      <c r="C339" s="83" t="s">
        <v>217</v>
      </c>
      <c r="D339" s="83" t="s">
        <v>275</v>
      </c>
      <c r="E339" s="83" t="s">
        <v>315</v>
      </c>
      <c r="F339" s="83" t="s">
        <v>371</v>
      </c>
      <c r="G339" s="83" t="s">
        <v>303</v>
      </c>
      <c r="H339" s="91">
        <v>6493894</v>
      </c>
      <c r="I339" s="91">
        <v>20373359.12</v>
      </c>
      <c r="J339" s="93">
        <v>17624551.48</v>
      </c>
      <c r="K339" s="95">
        <f t="shared" si="5"/>
        <v>86.50783298026899</v>
      </c>
    </row>
    <row r="340" spans="1:11" ht="15.75">
      <c r="A340" s="89" t="s">
        <v>319</v>
      </c>
      <c r="B340" s="83" t="s">
        <v>271</v>
      </c>
      <c r="C340" s="83" t="s">
        <v>217</v>
      </c>
      <c r="D340" s="83" t="s">
        <v>275</v>
      </c>
      <c r="E340" s="83" t="s">
        <v>315</v>
      </c>
      <c r="F340" s="83" t="s">
        <v>371</v>
      </c>
      <c r="G340" s="83" t="s">
        <v>301</v>
      </c>
      <c r="H340" s="91">
        <v>6493894</v>
      </c>
      <c r="I340" s="91">
        <v>20373359.12</v>
      </c>
      <c r="J340" s="93">
        <v>17624551.48</v>
      </c>
      <c r="K340" s="95">
        <f t="shared" si="5"/>
        <v>86.50783298026899</v>
      </c>
    </row>
    <row r="341" spans="1:11" ht="15.75">
      <c r="A341" s="89" t="s">
        <v>334</v>
      </c>
      <c r="B341" s="83" t="s">
        <v>271</v>
      </c>
      <c r="C341" s="83" t="s">
        <v>217</v>
      </c>
      <c r="D341" s="83" t="s">
        <v>275</v>
      </c>
      <c r="E341" s="83" t="s">
        <v>315</v>
      </c>
      <c r="F341" s="83" t="s">
        <v>370</v>
      </c>
      <c r="G341" s="90" t="s">
        <v>451</v>
      </c>
      <c r="H341" s="91">
        <v>0</v>
      </c>
      <c r="I341" s="91">
        <v>32883.67</v>
      </c>
      <c r="J341" s="93">
        <v>0</v>
      </c>
      <c r="K341" s="95">
        <f t="shared" si="5"/>
        <v>0</v>
      </c>
    </row>
    <row r="342" spans="1:11" ht="31.5">
      <c r="A342" s="89" t="s">
        <v>320</v>
      </c>
      <c r="B342" s="83" t="s">
        <v>271</v>
      </c>
      <c r="C342" s="83" t="s">
        <v>217</v>
      </c>
      <c r="D342" s="83" t="s">
        <v>275</v>
      </c>
      <c r="E342" s="83" t="s">
        <v>315</v>
      </c>
      <c r="F342" s="83" t="s">
        <v>370</v>
      </c>
      <c r="G342" s="83" t="s">
        <v>303</v>
      </c>
      <c r="H342" s="91">
        <v>0</v>
      </c>
      <c r="I342" s="91">
        <v>32883.67</v>
      </c>
      <c r="J342" s="93">
        <v>0</v>
      </c>
      <c r="K342" s="95">
        <f t="shared" si="5"/>
        <v>0</v>
      </c>
    </row>
    <row r="343" spans="1:11" ht="15.75">
      <c r="A343" s="89" t="s">
        <v>319</v>
      </c>
      <c r="B343" s="83" t="s">
        <v>271</v>
      </c>
      <c r="C343" s="83" t="s">
        <v>217</v>
      </c>
      <c r="D343" s="83" t="s">
        <v>275</v>
      </c>
      <c r="E343" s="83" t="s">
        <v>315</v>
      </c>
      <c r="F343" s="83" t="s">
        <v>370</v>
      </c>
      <c r="G343" s="83" t="s">
        <v>301</v>
      </c>
      <c r="H343" s="91">
        <v>0</v>
      </c>
      <c r="I343" s="91">
        <v>32883.67</v>
      </c>
      <c r="J343" s="93">
        <v>0</v>
      </c>
      <c r="K343" s="95">
        <f t="shared" si="5"/>
        <v>0</v>
      </c>
    </row>
    <row r="344" spans="1:11" ht="15.75">
      <c r="A344" s="84" t="s">
        <v>369</v>
      </c>
      <c r="B344" s="85" t="s">
        <v>271</v>
      </c>
      <c r="C344" s="85" t="s">
        <v>217</v>
      </c>
      <c r="D344" s="85" t="s">
        <v>265</v>
      </c>
      <c r="E344" s="86" t="s">
        <v>451</v>
      </c>
      <c r="F344" s="86" t="s">
        <v>451</v>
      </c>
      <c r="G344" s="86" t="s">
        <v>451</v>
      </c>
      <c r="H344" s="87">
        <v>379700</v>
      </c>
      <c r="I344" s="87">
        <v>310800</v>
      </c>
      <c r="J344" s="92">
        <v>149740</v>
      </c>
      <c r="K344" s="96">
        <f t="shared" si="5"/>
        <v>48.178893178893176</v>
      </c>
    </row>
    <row r="345" spans="1:11" ht="31.5">
      <c r="A345" s="84" t="s">
        <v>317</v>
      </c>
      <c r="B345" s="85" t="s">
        <v>271</v>
      </c>
      <c r="C345" s="85" t="s">
        <v>217</v>
      </c>
      <c r="D345" s="85" t="s">
        <v>265</v>
      </c>
      <c r="E345" s="85" t="s">
        <v>315</v>
      </c>
      <c r="F345" s="88" t="s">
        <v>451</v>
      </c>
      <c r="G345" s="88" t="s">
        <v>451</v>
      </c>
      <c r="H345" s="87">
        <v>379700</v>
      </c>
      <c r="I345" s="87">
        <v>310800</v>
      </c>
      <c r="J345" s="92">
        <v>149740</v>
      </c>
      <c r="K345" s="96">
        <f t="shared" si="5"/>
        <v>48.178893178893176</v>
      </c>
    </row>
    <row r="346" spans="1:11" ht="15.75">
      <c r="A346" s="109" t="s">
        <v>933</v>
      </c>
      <c r="B346" s="83" t="s">
        <v>271</v>
      </c>
      <c r="C346" s="83" t="s">
        <v>217</v>
      </c>
      <c r="D346" s="83" t="s">
        <v>265</v>
      </c>
      <c r="E346" s="83" t="s">
        <v>315</v>
      </c>
      <c r="F346" s="83" t="s">
        <v>368</v>
      </c>
      <c r="G346" s="90" t="s">
        <v>451</v>
      </c>
      <c r="H346" s="91">
        <v>161000</v>
      </c>
      <c r="I346" s="91">
        <v>89300</v>
      </c>
      <c r="J346" s="93">
        <v>3240</v>
      </c>
      <c r="K346" s="95">
        <f t="shared" si="5"/>
        <v>3.6282194848824187</v>
      </c>
    </row>
    <row r="347" spans="1:11" ht="31.5">
      <c r="A347" s="89" t="s">
        <v>251</v>
      </c>
      <c r="B347" s="83" t="s">
        <v>271</v>
      </c>
      <c r="C347" s="83" t="s">
        <v>217</v>
      </c>
      <c r="D347" s="83" t="s">
        <v>265</v>
      </c>
      <c r="E347" s="83" t="s">
        <v>315</v>
      </c>
      <c r="F347" s="83" t="s">
        <v>368</v>
      </c>
      <c r="G347" s="83" t="s">
        <v>219</v>
      </c>
      <c r="H347" s="91">
        <v>161000</v>
      </c>
      <c r="I347" s="91">
        <v>89300</v>
      </c>
      <c r="J347" s="93">
        <v>3240</v>
      </c>
      <c r="K347" s="95">
        <f t="shared" si="5"/>
        <v>3.6282194848824187</v>
      </c>
    </row>
    <row r="348" spans="1:11" ht="31.5">
      <c r="A348" s="89" t="s">
        <v>250</v>
      </c>
      <c r="B348" s="83" t="s">
        <v>271</v>
      </c>
      <c r="C348" s="83" t="s">
        <v>217</v>
      </c>
      <c r="D348" s="83" t="s">
        <v>265</v>
      </c>
      <c r="E348" s="83" t="s">
        <v>315</v>
      </c>
      <c r="F348" s="83" t="s">
        <v>368</v>
      </c>
      <c r="G348" s="83" t="s">
        <v>215</v>
      </c>
      <c r="H348" s="91">
        <v>161000</v>
      </c>
      <c r="I348" s="91">
        <v>89300</v>
      </c>
      <c r="J348" s="93">
        <v>3240</v>
      </c>
      <c r="K348" s="95">
        <f t="shared" si="5"/>
        <v>3.6282194848824187</v>
      </c>
    </row>
    <row r="349" spans="1:11" ht="15.75">
      <c r="A349" s="109" t="s">
        <v>405</v>
      </c>
      <c r="B349" s="83" t="s">
        <v>271</v>
      </c>
      <c r="C349" s="83" t="s">
        <v>217</v>
      </c>
      <c r="D349" s="83" t="s">
        <v>265</v>
      </c>
      <c r="E349" s="83" t="s">
        <v>315</v>
      </c>
      <c r="F349" s="83" t="s">
        <v>365</v>
      </c>
      <c r="G349" s="90" t="s">
        <v>451</v>
      </c>
      <c r="H349" s="91">
        <v>218700</v>
      </c>
      <c r="I349" s="91">
        <v>221500</v>
      </c>
      <c r="J349" s="93">
        <v>146500</v>
      </c>
      <c r="K349" s="95">
        <f t="shared" si="5"/>
        <v>66.13995485327314</v>
      </c>
    </row>
    <row r="350" spans="1:11" ht="15.75">
      <c r="A350" s="89" t="s">
        <v>344</v>
      </c>
      <c r="B350" s="83" t="s">
        <v>271</v>
      </c>
      <c r="C350" s="83" t="s">
        <v>217</v>
      </c>
      <c r="D350" s="83" t="s">
        <v>265</v>
      </c>
      <c r="E350" s="83" t="s">
        <v>315</v>
      </c>
      <c r="F350" s="83" t="s">
        <v>365</v>
      </c>
      <c r="G350" s="83" t="s">
        <v>233</v>
      </c>
      <c r="H350" s="91">
        <v>25200</v>
      </c>
      <c r="I350" s="91">
        <v>192300</v>
      </c>
      <c r="J350" s="93">
        <v>128700</v>
      </c>
      <c r="K350" s="95">
        <f t="shared" si="5"/>
        <v>66.92667706708268</v>
      </c>
    </row>
    <row r="351" spans="1:11" ht="15.75">
      <c r="A351" s="89" t="s">
        <v>405</v>
      </c>
      <c r="B351" s="83" t="s">
        <v>271</v>
      </c>
      <c r="C351" s="83" t="s">
        <v>217</v>
      </c>
      <c r="D351" s="83" t="s">
        <v>265</v>
      </c>
      <c r="E351" s="83" t="s">
        <v>315</v>
      </c>
      <c r="F351" s="83" t="s">
        <v>365</v>
      </c>
      <c r="G351" s="83" t="s">
        <v>366</v>
      </c>
      <c r="H351" s="91">
        <v>25200</v>
      </c>
      <c r="I351" s="91">
        <v>192300</v>
      </c>
      <c r="J351" s="93">
        <v>128700</v>
      </c>
      <c r="K351" s="95">
        <f t="shared" si="5"/>
        <v>66.92667706708268</v>
      </c>
    </row>
    <row r="352" spans="1:11" ht="31.5">
      <c r="A352" s="89" t="s">
        <v>320</v>
      </c>
      <c r="B352" s="83" t="s">
        <v>271</v>
      </c>
      <c r="C352" s="83" t="s">
        <v>217</v>
      </c>
      <c r="D352" s="83" t="s">
        <v>265</v>
      </c>
      <c r="E352" s="83" t="s">
        <v>315</v>
      </c>
      <c r="F352" s="83" t="s">
        <v>365</v>
      </c>
      <c r="G352" s="83" t="s">
        <v>303</v>
      </c>
      <c r="H352" s="91">
        <v>193500</v>
      </c>
      <c r="I352" s="91">
        <v>29200</v>
      </c>
      <c r="J352" s="98">
        <v>17800</v>
      </c>
      <c r="K352" s="95">
        <f t="shared" si="5"/>
        <v>60.95890410958904</v>
      </c>
    </row>
    <row r="353" spans="1:11" ht="15.75">
      <c r="A353" s="89" t="s">
        <v>319</v>
      </c>
      <c r="B353" s="83" t="s">
        <v>271</v>
      </c>
      <c r="C353" s="83" t="s">
        <v>217</v>
      </c>
      <c r="D353" s="83" t="s">
        <v>265</v>
      </c>
      <c r="E353" s="83" t="s">
        <v>315</v>
      </c>
      <c r="F353" s="83" t="s">
        <v>365</v>
      </c>
      <c r="G353" s="83" t="s">
        <v>301</v>
      </c>
      <c r="H353" s="91">
        <v>193500</v>
      </c>
      <c r="I353" s="91">
        <v>29200</v>
      </c>
      <c r="J353" s="98">
        <v>17800</v>
      </c>
      <c r="K353" s="95">
        <f t="shared" si="5"/>
        <v>60.95890410958904</v>
      </c>
    </row>
    <row r="354" spans="1:11" ht="78.75">
      <c r="A354" s="84" t="s">
        <v>364</v>
      </c>
      <c r="B354" s="85" t="s">
        <v>271</v>
      </c>
      <c r="C354" s="85" t="s">
        <v>217</v>
      </c>
      <c r="D354" s="85" t="s">
        <v>310</v>
      </c>
      <c r="E354" s="86" t="s">
        <v>451</v>
      </c>
      <c r="F354" s="86" t="s">
        <v>451</v>
      </c>
      <c r="G354" s="86" t="s">
        <v>451</v>
      </c>
      <c r="H354" s="87">
        <v>273600</v>
      </c>
      <c r="I354" s="87">
        <v>274700</v>
      </c>
      <c r="J354" s="97">
        <v>206500</v>
      </c>
      <c r="K354" s="96">
        <f t="shared" si="5"/>
        <v>75.17291590826356</v>
      </c>
    </row>
    <row r="355" spans="1:11" ht="31.5">
      <c r="A355" s="84" t="s">
        <v>317</v>
      </c>
      <c r="B355" s="85" t="s">
        <v>271</v>
      </c>
      <c r="C355" s="85" t="s">
        <v>217</v>
      </c>
      <c r="D355" s="85" t="s">
        <v>310</v>
      </c>
      <c r="E355" s="85" t="s">
        <v>315</v>
      </c>
      <c r="F355" s="88" t="s">
        <v>451</v>
      </c>
      <c r="G355" s="88" t="s">
        <v>451</v>
      </c>
      <c r="H355" s="87">
        <v>273600</v>
      </c>
      <c r="I355" s="87">
        <v>274700</v>
      </c>
      <c r="J355" s="97">
        <v>206500</v>
      </c>
      <c r="K355" s="96">
        <f t="shared" si="5"/>
        <v>75.17291590826356</v>
      </c>
    </row>
    <row r="356" spans="1:11" ht="110.25">
      <c r="A356" s="89" t="s">
        <v>829</v>
      </c>
      <c r="B356" s="83" t="s">
        <v>271</v>
      </c>
      <c r="C356" s="83" t="s">
        <v>217</v>
      </c>
      <c r="D356" s="83" t="s">
        <v>310</v>
      </c>
      <c r="E356" s="83" t="s">
        <v>315</v>
      </c>
      <c r="F356" s="83" t="s">
        <v>858</v>
      </c>
      <c r="G356" s="90" t="s">
        <v>451</v>
      </c>
      <c r="H356" s="91">
        <v>273600</v>
      </c>
      <c r="I356" s="91">
        <v>274700</v>
      </c>
      <c r="J356" s="93">
        <v>206500</v>
      </c>
      <c r="K356" s="95">
        <f t="shared" si="5"/>
        <v>75.17291590826356</v>
      </c>
    </row>
    <row r="357" spans="1:11" ht="15.75">
      <c r="A357" s="89" t="s">
        <v>344</v>
      </c>
      <c r="B357" s="83" t="s">
        <v>271</v>
      </c>
      <c r="C357" s="83" t="s">
        <v>217</v>
      </c>
      <c r="D357" s="83" t="s">
        <v>310</v>
      </c>
      <c r="E357" s="83" t="s">
        <v>315</v>
      </c>
      <c r="F357" s="83" t="s">
        <v>858</v>
      </c>
      <c r="G357" s="83" t="s">
        <v>233</v>
      </c>
      <c r="H357" s="91">
        <v>273600</v>
      </c>
      <c r="I357" s="91">
        <v>274700</v>
      </c>
      <c r="J357" s="98">
        <v>206500</v>
      </c>
      <c r="K357" s="95">
        <f t="shared" si="5"/>
        <v>75.17291590826356</v>
      </c>
    </row>
    <row r="358" spans="1:11" ht="31.5">
      <c r="A358" s="89" t="s">
        <v>398</v>
      </c>
      <c r="B358" s="83" t="s">
        <v>271</v>
      </c>
      <c r="C358" s="83" t="s">
        <v>217</v>
      </c>
      <c r="D358" s="83" t="s">
        <v>310</v>
      </c>
      <c r="E358" s="83" t="s">
        <v>315</v>
      </c>
      <c r="F358" s="83" t="s">
        <v>858</v>
      </c>
      <c r="G358" s="83" t="s">
        <v>232</v>
      </c>
      <c r="H358" s="91">
        <v>273600</v>
      </c>
      <c r="I358" s="91">
        <v>274700</v>
      </c>
      <c r="J358" s="98">
        <v>206500</v>
      </c>
      <c r="K358" s="95">
        <f t="shared" si="5"/>
        <v>75.17291590826356</v>
      </c>
    </row>
    <row r="359" spans="1:11" ht="15.75">
      <c r="A359" s="84" t="s">
        <v>363</v>
      </c>
      <c r="B359" s="85" t="s">
        <v>271</v>
      </c>
      <c r="C359" s="85" t="s">
        <v>217</v>
      </c>
      <c r="D359" s="85" t="s">
        <v>307</v>
      </c>
      <c r="E359" s="86" t="s">
        <v>451</v>
      </c>
      <c r="F359" s="86" t="s">
        <v>451</v>
      </c>
      <c r="G359" s="86" t="s">
        <v>451</v>
      </c>
      <c r="H359" s="87">
        <v>13136603</v>
      </c>
      <c r="I359" s="87">
        <v>12713811</v>
      </c>
      <c r="J359" s="92">
        <v>7737618.13</v>
      </c>
      <c r="K359" s="96">
        <f t="shared" si="5"/>
        <v>60.85994301787245</v>
      </c>
    </row>
    <row r="360" spans="1:11" ht="31.5">
      <c r="A360" s="84" t="s">
        <v>317</v>
      </c>
      <c r="B360" s="85" t="s">
        <v>271</v>
      </c>
      <c r="C360" s="85" t="s">
        <v>217</v>
      </c>
      <c r="D360" s="85" t="s">
        <v>307</v>
      </c>
      <c r="E360" s="85" t="s">
        <v>315</v>
      </c>
      <c r="F360" s="88" t="s">
        <v>451</v>
      </c>
      <c r="G360" s="88" t="s">
        <v>451</v>
      </c>
      <c r="H360" s="87">
        <v>13136603</v>
      </c>
      <c r="I360" s="87">
        <v>12713811</v>
      </c>
      <c r="J360" s="92">
        <v>7737618.13</v>
      </c>
      <c r="K360" s="96">
        <f t="shared" si="5"/>
        <v>60.85994301787245</v>
      </c>
    </row>
    <row r="361" spans="1:11" ht="15.75">
      <c r="A361" s="89" t="s">
        <v>363</v>
      </c>
      <c r="B361" s="83" t="s">
        <v>271</v>
      </c>
      <c r="C361" s="83" t="s">
        <v>217</v>
      </c>
      <c r="D361" s="83" t="s">
        <v>307</v>
      </c>
      <c r="E361" s="83" t="s">
        <v>315</v>
      </c>
      <c r="F361" s="83" t="s">
        <v>362</v>
      </c>
      <c r="G361" s="90" t="s">
        <v>451</v>
      </c>
      <c r="H361" s="91">
        <v>13136603</v>
      </c>
      <c r="I361" s="91">
        <v>12713811</v>
      </c>
      <c r="J361" s="93">
        <v>7737618.13</v>
      </c>
      <c r="K361" s="95">
        <f t="shared" si="5"/>
        <v>60.85994301787245</v>
      </c>
    </row>
    <row r="362" spans="1:11" ht="31.5">
      <c r="A362" s="89" t="s">
        <v>320</v>
      </c>
      <c r="B362" s="83" t="s">
        <v>271</v>
      </c>
      <c r="C362" s="83" t="s">
        <v>217</v>
      </c>
      <c r="D362" s="83" t="s">
        <v>307</v>
      </c>
      <c r="E362" s="83" t="s">
        <v>315</v>
      </c>
      <c r="F362" s="83" t="s">
        <v>362</v>
      </c>
      <c r="G362" s="83" t="s">
        <v>303</v>
      </c>
      <c r="H362" s="91">
        <v>13136603</v>
      </c>
      <c r="I362" s="91">
        <v>12713811</v>
      </c>
      <c r="J362" s="93">
        <v>7737618.13</v>
      </c>
      <c r="K362" s="95">
        <f t="shared" si="5"/>
        <v>60.85994301787245</v>
      </c>
    </row>
    <row r="363" spans="1:11" ht="15.75">
      <c r="A363" s="89" t="s">
        <v>319</v>
      </c>
      <c r="B363" s="83" t="s">
        <v>271</v>
      </c>
      <c r="C363" s="83" t="s">
        <v>217</v>
      </c>
      <c r="D363" s="83" t="s">
        <v>307</v>
      </c>
      <c r="E363" s="83" t="s">
        <v>315</v>
      </c>
      <c r="F363" s="83" t="s">
        <v>362</v>
      </c>
      <c r="G363" s="83" t="s">
        <v>301</v>
      </c>
      <c r="H363" s="91">
        <v>13136603</v>
      </c>
      <c r="I363" s="91">
        <v>12713811</v>
      </c>
      <c r="J363" s="93">
        <v>7737618.13</v>
      </c>
      <c r="K363" s="95">
        <f t="shared" si="5"/>
        <v>60.85994301787245</v>
      </c>
    </row>
    <row r="364" spans="1:11" ht="15.75">
      <c r="A364" s="84" t="s">
        <v>361</v>
      </c>
      <c r="B364" s="85" t="s">
        <v>271</v>
      </c>
      <c r="C364" s="85" t="s">
        <v>217</v>
      </c>
      <c r="D364" s="85" t="s">
        <v>291</v>
      </c>
      <c r="E364" s="86" t="s">
        <v>451</v>
      </c>
      <c r="F364" s="86" t="s">
        <v>451</v>
      </c>
      <c r="G364" s="86" t="s">
        <v>451</v>
      </c>
      <c r="H364" s="87">
        <v>2987025</v>
      </c>
      <c r="I364" s="87">
        <v>2960635</v>
      </c>
      <c r="J364" s="97">
        <v>1696778.07</v>
      </c>
      <c r="K364" s="96">
        <f t="shared" si="5"/>
        <v>57.311288625582016</v>
      </c>
    </row>
    <row r="365" spans="1:11" ht="31.5">
      <c r="A365" s="84" t="s">
        <v>317</v>
      </c>
      <c r="B365" s="85" t="s">
        <v>271</v>
      </c>
      <c r="C365" s="85" t="s">
        <v>217</v>
      </c>
      <c r="D365" s="85" t="s">
        <v>291</v>
      </c>
      <c r="E365" s="85" t="s">
        <v>315</v>
      </c>
      <c r="F365" s="88" t="s">
        <v>451</v>
      </c>
      <c r="G365" s="88" t="s">
        <v>451</v>
      </c>
      <c r="H365" s="87">
        <v>2987025</v>
      </c>
      <c r="I365" s="87">
        <v>2960635</v>
      </c>
      <c r="J365" s="97">
        <v>1696778.07</v>
      </c>
      <c r="K365" s="96">
        <f t="shared" si="5"/>
        <v>57.311288625582016</v>
      </c>
    </row>
    <row r="366" spans="1:11" ht="15.75">
      <c r="A366" s="89" t="s">
        <v>360</v>
      </c>
      <c r="B366" s="83" t="s">
        <v>271</v>
      </c>
      <c r="C366" s="83" t="s">
        <v>217</v>
      </c>
      <c r="D366" s="83" t="s">
        <v>291</v>
      </c>
      <c r="E366" s="83" t="s">
        <v>315</v>
      </c>
      <c r="F366" s="83" t="s">
        <v>359</v>
      </c>
      <c r="G366" s="90" t="s">
        <v>451</v>
      </c>
      <c r="H366" s="91">
        <v>2987025</v>
      </c>
      <c r="I366" s="91">
        <v>2960635</v>
      </c>
      <c r="J366" s="93">
        <v>1696778.07</v>
      </c>
      <c r="K366" s="95">
        <f t="shared" si="5"/>
        <v>57.311288625582016</v>
      </c>
    </row>
    <row r="367" spans="1:11" ht="31.5">
      <c r="A367" s="89" t="s">
        <v>320</v>
      </c>
      <c r="B367" s="83" t="s">
        <v>271</v>
      </c>
      <c r="C367" s="83" t="s">
        <v>217</v>
      </c>
      <c r="D367" s="83" t="s">
        <v>291</v>
      </c>
      <c r="E367" s="83" t="s">
        <v>315</v>
      </c>
      <c r="F367" s="83" t="s">
        <v>359</v>
      </c>
      <c r="G367" s="83" t="s">
        <v>303</v>
      </c>
      <c r="H367" s="91">
        <v>2987025</v>
      </c>
      <c r="I367" s="91">
        <v>2960635</v>
      </c>
      <c r="J367" s="93">
        <v>1696778.07</v>
      </c>
      <c r="K367" s="95">
        <f t="shared" si="5"/>
        <v>57.311288625582016</v>
      </c>
    </row>
    <row r="368" spans="1:11" ht="15.75">
      <c r="A368" s="89" t="s">
        <v>319</v>
      </c>
      <c r="B368" s="83" t="s">
        <v>271</v>
      </c>
      <c r="C368" s="83" t="s">
        <v>217</v>
      </c>
      <c r="D368" s="83" t="s">
        <v>291</v>
      </c>
      <c r="E368" s="83" t="s">
        <v>315</v>
      </c>
      <c r="F368" s="83" t="s">
        <v>359</v>
      </c>
      <c r="G368" s="83" t="s">
        <v>301</v>
      </c>
      <c r="H368" s="91">
        <v>2987025</v>
      </c>
      <c r="I368" s="91">
        <v>2960635</v>
      </c>
      <c r="J368" s="93">
        <v>1696778.07</v>
      </c>
      <c r="K368" s="95">
        <f t="shared" si="5"/>
        <v>57.311288625582016</v>
      </c>
    </row>
    <row r="369" spans="1:11" ht="15.75">
      <c r="A369" s="84" t="s">
        <v>358</v>
      </c>
      <c r="B369" s="85" t="s">
        <v>271</v>
      </c>
      <c r="C369" s="85" t="s">
        <v>217</v>
      </c>
      <c r="D369" s="85" t="s">
        <v>357</v>
      </c>
      <c r="E369" s="86" t="s">
        <v>451</v>
      </c>
      <c r="F369" s="86" t="s">
        <v>451</v>
      </c>
      <c r="G369" s="86" t="s">
        <v>451</v>
      </c>
      <c r="H369" s="87">
        <v>36593156.74</v>
      </c>
      <c r="I369" s="87">
        <v>47085482.22</v>
      </c>
      <c r="J369" s="97">
        <v>28134095.62</v>
      </c>
      <c r="K369" s="96">
        <f t="shared" si="5"/>
        <v>59.75110436067656</v>
      </c>
    </row>
    <row r="370" spans="1:11" ht="31.5">
      <c r="A370" s="84" t="s">
        <v>317</v>
      </c>
      <c r="B370" s="85" t="s">
        <v>271</v>
      </c>
      <c r="C370" s="85" t="s">
        <v>217</v>
      </c>
      <c r="D370" s="85" t="s">
        <v>357</v>
      </c>
      <c r="E370" s="85" t="s">
        <v>315</v>
      </c>
      <c r="F370" s="88" t="s">
        <v>451</v>
      </c>
      <c r="G370" s="88" t="s">
        <v>451</v>
      </c>
      <c r="H370" s="87">
        <v>36593156.74</v>
      </c>
      <c r="I370" s="87">
        <v>47085482.22</v>
      </c>
      <c r="J370" s="97">
        <v>28134095.62</v>
      </c>
      <c r="K370" s="96">
        <f t="shared" si="5"/>
        <v>59.75110436067656</v>
      </c>
    </row>
    <row r="371" spans="1:11" ht="15.75">
      <c r="A371" s="109" t="s">
        <v>941</v>
      </c>
      <c r="B371" s="83" t="s">
        <v>271</v>
      </c>
      <c r="C371" s="83" t="s">
        <v>217</v>
      </c>
      <c r="D371" s="83" t="s">
        <v>357</v>
      </c>
      <c r="E371" s="83" t="s">
        <v>315</v>
      </c>
      <c r="F371" s="83" t="s">
        <v>316</v>
      </c>
      <c r="G371" s="90" t="s">
        <v>451</v>
      </c>
      <c r="H371" s="91">
        <v>20013526.44</v>
      </c>
      <c r="I371" s="91">
        <v>20449808.44</v>
      </c>
      <c r="J371" s="98">
        <v>12637804.8</v>
      </c>
      <c r="K371" s="95">
        <f t="shared" si="5"/>
        <v>61.799135366375104</v>
      </c>
    </row>
    <row r="372" spans="1:11" ht="31.5">
      <c r="A372" s="89" t="s">
        <v>320</v>
      </c>
      <c r="B372" s="83" t="s">
        <v>271</v>
      </c>
      <c r="C372" s="83" t="s">
        <v>217</v>
      </c>
      <c r="D372" s="83" t="s">
        <v>357</v>
      </c>
      <c r="E372" s="83" t="s">
        <v>315</v>
      </c>
      <c r="F372" s="83" t="s">
        <v>316</v>
      </c>
      <c r="G372" s="83" t="s">
        <v>303</v>
      </c>
      <c r="H372" s="91">
        <v>20013526.44</v>
      </c>
      <c r="I372" s="91">
        <v>20449808.44</v>
      </c>
      <c r="J372" s="93">
        <v>12637804.8</v>
      </c>
      <c r="K372" s="95">
        <f t="shared" si="5"/>
        <v>61.799135366375104</v>
      </c>
    </row>
    <row r="373" spans="1:11" ht="15.75">
      <c r="A373" s="89" t="s">
        <v>319</v>
      </c>
      <c r="B373" s="83" t="s">
        <v>271</v>
      </c>
      <c r="C373" s="83" t="s">
        <v>217</v>
      </c>
      <c r="D373" s="83" t="s">
        <v>357</v>
      </c>
      <c r="E373" s="83" t="s">
        <v>315</v>
      </c>
      <c r="F373" s="83" t="s">
        <v>316</v>
      </c>
      <c r="G373" s="83" t="s">
        <v>301</v>
      </c>
      <c r="H373" s="91">
        <v>20013526.44</v>
      </c>
      <c r="I373" s="91">
        <v>20449808.44</v>
      </c>
      <c r="J373" s="93">
        <v>12637804.8</v>
      </c>
      <c r="K373" s="95">
        <f t="shared" si="5"/>
        <v>61.799135366375104</v>
      </c>
    </row>
    <row r="374" spans="1:11" ht="31.5">
      <c r="A374" s="109" t="s">
        <v>942</v>
      </c>
      <c r="B374" s="83" t="s">
        <v>271</v>
      </c>
      <c r="C374" s="83" t="s">
        <v>217</v>
      </c>
      <c r="D374" s="83" t="s">
        <v>357</v>
      </c>
      <c r="E374" s="83" t="s">
        <v>315</v>
      </c>
      <c r="F374" s="83" t="s">
        <v>757</v>
      </c>
      <c r="G374" s="90" t="s">
        <v>451</v>
      </c>
      <c r="H374" s="91">
        <v>16579630.3</v>
      </c>
      <c r="I374" s="91">
        <v>23945580.78</v>
      </c>
      <c r="J374" s="93">
        <v>12806197.82</v>
      </c>
      <c r="K374" s="95">
        <f t="shared" si="5"/>
        <v>53.480422703700235</v>
      </c>
    </row>
    <row r="375" spans="1:11" ht="31.5">
      <c r="A375" s="89" t="s">
        <v>320</v>
      </c>
      <c r="B375" s="83" t="s">
        <v>271</v>
      </c>
      <c r="C375" s="83" t="s">
        <v>217</v>
      </c>
      <c r="D375" s="83" t="s">
        <v>357</v>
      </c>
      <c r="E375" s="83" t="s">
        <v>315</v>
      </c>
      <c r="F375" s="83" t="s">
        <v>757</v>
      </c>
      <c r="G375" s="83" t="s">
        <v>303</v>
      </c>
      <c r="H375" s="91">
        <v>16579630.3</v>
      </c>
      <c r="I375" s="91">
        <v>23945580.78</v>
      </c>
      <c r="J375" s="98">
        <v>12806197.82</v>
      </c>
      <c r="K375" s="95">
        <f t="shared" si="5"/>
        <v>53.480422703700235</v>
      </c>
    </row>
    <row r="376" spans="1:11" ht="15.75">
      <c r="A376" s="89" t="s">
        <v>319</v>
      </c>
      <c r="B376" s="83" t="s">
        <v>271</v>
      </c>
      <c r="C376" s="83" t="s">
        <v>217</v>
      </c>
      <c r="D376" s="83" t="s">
        <v>357</v>
      </c>
      <c r="E376" s="83" t="s">
        <v>315</v>
      </c>
      <c r="F376" s="83" t="s">
        <v>757</v>
      </c>
      <c r="G376" s="83" t="s">
        <v>301</v>
      </c>
      <c r="H376" s="91">
        <v>16579630.3</v>
      </c>
      <c r="I376" s="91">
        <v>23945580.78</v>
      </c>
      <c r="J376" s="98">
        <v>12806197.82</v>
      </c>
      <c r="K376" s="95">
        <f t="shared" si="5"/>
        <v>53.480422703700235</v>
      </c>
    </row>
    <row r="377" spans="1:11" ht="63">
      <c r="A377" s="109" t="s">
        <v>943</v>
      </c>
      <c r="B377" s="83" t="s">
        <v>271</v>
      </c>
      <c r="C377" s="83" t="s">
        <v>217</v>
      </c>
      <c r="D377" s="83" t="s">
        <v>357</v>
      </c>
      <c r="E377" s="83" t="s">
        <v>315</v>
      </c>
      <c r="F377" s="83" t="s">
        <v>314</v>
      </c>
      <c r="G377" s="90" t="s">
        <v>451</v>
      </c>
      <c r="H377" s="91">
        <v>0</v>
      </c>
      <c r="I377" s="91">
        <v>2690093</v>
      </c>
      <c r="J377" s="93">
        <v>2690093</v>
      </c>
      <c r="K377" s="95">
        <f t="shared" si="5"/>
        <v>100</v>
      </c>
    </row>
    <row r="378" spans="1:11" ht="31.5">
      <c r="A378" s="89" t="s">
        <v>320</v>
      </c>
      <c r="B378" s="83" t="s">
        <v>271</v>
      </c>
      <c r="C378" s="83" t="s">
        <v>217</v>
      </c>
      <c r="D378" s="83" t="s">
        <v>357</v>
      </c>
      <c r="E378" s="83" t="s">
        <v>315</v>
      </c>
      <c r="F378" s="83" t="s">
        <v>314</v>
      </c>
      <c r="G378" s="83" t="s">
        <v>303</v>
      </c>
      <c r="H378" s="91">
        <v>0</v>
      </c>
      <c r="I378" s="91">
        <v>2690093</v>
      </c>
      <c r="J378" s="93">
        <v>2690093</v>
      </c>
      <c r="K378" s="95">
        <f t="shared" si="5"/>
        <v>100</v>
      </c>
    </row>
    <row r="379" spans="1:11" ht="15.75">
      <c r="A379" s="89" t="s">
        <v>319</v>
      </c>
      <c r="B379" s="83" t="s">
        <v>271</v>
      </c>
      <c r="C379" s="83" t="s">
        <v>217</v>
      </c>
      <c r="D379" s="83" t="s">
        <v>357</v>
      </c>
      <c r="E379" s="83" t="s">
        <v>315</v>
      </c>
      <c r="F379" s="83" t="s">
        <v>314</v>
      </c>
      <c r="G379" s="83" t="s">
        <v>301</v>
      </c>
      <c r="H379" s="91">
        <v>0</v>
      </c>
      <c r="I379" s="91">
        <v>2690093</v>
      </c>
      <c r="J379" s="93">
        <v>2690093</v>
      </c>
      <c r="K379" s="95">
        <f t="shared" si="5"/>
        <v>100</v>
      </c>
    </row>
    <row r="380" spans="1:11" ht="31.5">
      <c r="A380" s="84" t="s">
        <v>356</v>
      </c>
      <c r="B380" s="85" t="s">
        <v>271</v>
      </c>
      <c r="C380" s="85" t="s">
        <v>217</v>
      </c>
      <c r="D380" s="85" t="s">
        <v>355</v>
      </c>
      <c r="E380" s="86" t="s">
        <v>451</v>
      </c>
      <c r="F380" s="86" t="s">
        <v>451</v>
      </c>
      <c r="G380" s="86" t="s">
        <v>451</v>
      </c>
      <c r="H380" s="87">
        <v>75000</v>
      </c>
      <c r="I380" s="87">
        <v>0</v>
      </c>
      <c r="J380" s="97">
        <v>0</v>
      </c>
      <c r="K380" s="96"/>
    </row>
    <row r="381" spans="1:11" ht="31.5">
      <c r="A381" s="84" t="s">
        <v>317</v>
      </c>
      <c r="B381" s="85" t="s">
        <v>271</v>
      </c>
      <c r="C381" s="85" t="s">
        <v>217</v>
      </c>
      <c r="D381" s="85" t="s">
        <v>355</v>
      </c>
      <c r="E381" s="85" t="s">
        <v>315</v>
      </c>
      <c r="F381" s="88" t="s">
        <v>451</v>
      </c>
      <c r="G381" s="88" t="s">
        <v>451</v>
      </c>
      <c r="H381" s="87">
        <v>75000</v>
      </c>
      <c r="I381" s="87">
        <v>0</v>
      </c>
      <c r="J381" s="97">
        <v>0</v>
      </c>
      <c r="K381" s="96"/>
    </row>
    <row r="382" spans="1:11" ht="31.5">
      <c r="A382" s="89" t="s">
        <v>356</v>
      </c>
      <c r="B382" s="83" t="s">
        <v>271</v>
      </c>
      <c r="C382" s="83" t="s">
        <v>217</v>
      </c>
      <c r="D382" s="83" t="s">
        <v>355</v>
      </c>
      <c r="E382" s="83" t="s">
        <v>315</v>
      </c>
      <c r="F382" s="83" t="s">
        <v>354</v>
      </c>
      <c r="G382" s="90" t="s">
        <v>451</v>
      </c>
      <c r="H382" s="91">
        <v>75000</v>
      </c>
      <c r="I382" s="91">
        <v>0</v>
      </c>
      <c r="J382" s="98">
        <v>0</v>
      </c>
      <c r="K382" s="95"/>
    </row>
    <row r="383" spans="1:11" ht="31.5">
      <c r="A383" s="89" t="s">
        <v>320</v>
      </c>
      <c r="B383" s="83" t="s">
        <v>271</v>
      </c>
      <c r="C383" s="83" t="s">
        <v>217</v>
      </c>
      <c r="D383" s="83" t="s">
        <v>355</v>
      </c>
      <c r="E383" s="83" t="s">
        <v>315</v>
      </c>
      <c r="F383" s="83" t="s">
        <v>354</v>
      </c>
      <c r="G383" s="83" t="s">
        <v>303</v>
      </c>
      <c r="H383" s="91">
        <v>75000</v>
      </c>
      <c r="I383" s="91">
        <v>0</v>
      </c>
      <c r="J383" s="98">
        <v>0</v>
      </c>
      <c r="K383" s="95"/>
    </row>
    <row r="384" spans="1:11" ht="15.75">
      <c r="A384" s="89" t="s">
        <v>319</v>
      </c>
      <c r="B384" s="83" t="s">
        <v>271</v>
      </c>
      <c r="C384" s="83" t="s">
        <v>217</v>
      </c>
      <c r="D384" s="83" t="s">
        <v>355</v>
      </c>
      <c r="E384" s="83" t="s">
        <v>315</v>
      </c>
      <c r="F384" s="83" t="s">
        <v>354</v>
      </c>
      <c r="G384" s="83" t="s">
        <v>301</v>
      </c>
      <c r="H384" s="91">
        <v>75000</v>
      </c>
      <c r="I384" s="91">
        <v>0</v>
      </c>
      <c r="J384" s="93">
        <v>0</v>
      </c>
      <c r="K384" s="95"/>
    </row>
    <row r="385" spans="1:11" ht="63">
      <c r="A385" s="84" t="s">
        <v>353</v>
      </c>
      <c r="B385" s="85" t="s">
        <v>271</v>
      </c>
      <c r="C385" s="85" t="s">
        <v>217</v>
      </c>
      <c r="D385" s="85" t="s">
        <v>352</v>
      </c>
      <c r="E385" s="86" t="s">
        <v>451</v>
      </c>
      <c r="F385" s="86" t="s">
        <v>451</v>
      </c>
      <c r="G385" s="86" t="s">
        <v>451</v>
      </c>
      <c r="H385" s="87">
        <v>876800</v>
      </c>
      <c r="I385" s="87">
        <v>403519</v>
      </c>
      <c r="J385" s="97">
        <v>149549.8</v>
      </c>
      <c r="K385" s="96">
        <f t="shared" si="5"/>
        <v>37.06140231315006</v>
      </c>
    </row>
    <row r="386" spans="1:11" ht="31.5">
      <c r="A386" s="84" t="s">
        <v>317</v>
      </c>
      <c r="B386" s="85" t="s">
        <v>271</v>
      </c>
      <c r="C386" s="85" t="s">
        <v>217</v>
      </c>
      <c r="D386" s="85" t="s">
        <v>352</v>
      </c>
      <c r="E386" s="85" t="s">
        <v>315</v>
      </c>
      <c r="F386" s="88" t="s">
        <v>451</v>
      </c>
      <c r="G386" s="88" t="s">
        <v>451</v>
      </c>
      <c r="H386" s="87">
        <v>876800</v>
      </c>
      <c r="I386" s="87">
        <v>403519</v>
      </c>
      <c r="J386" s="97">
        <v>149549.8</v>
      </c>
      <c r="K386" s="96">
        <f t="shared" si="5"/>
        <v>37.06140231315006</v>
      </c>
    </row>
    <row r="387" spans="1:11" ht="15.75">
      <c r="A387" s="109" t="s">
        <v>944</v>
      </c>
      <c r="B387" s="83" t="s">
        <v>271</v>
      </c>
      <c r="C387" s="83" t="s">
        <v>217</v>
      </c>
      <c r="D387" s="83" t="s">
        <v>352</v>
      </c>
      <c r="E387" s="83" t="s">
        <v>315</v>
      </c>
      <c r="F387" s="83" t="s">
        <v>351</v>
      </c>
      <c r="G387" s="90" t="s">
        <v>451</v>
      </c>
      <c r="H387" s="91">
        <v>876800</v>
      </c>
      <c r="I387" s="91">
        <v>403519</v>
      </c>
      <c r="J387" s="98">
        <v>149549.8</v>
      </c>
      <c r="K387" s="95">
        <f t="shared" si="5"/>
        <v>37.06140231315006</v>
      </c>
    </row>
    <row r="388" spans="1:11" ht="31.5">
      <c r="A388" s="89" t="s">
        <v>251</v>
      </c>
      <c r="B388" s="83" t="s">
        <v>271</v>
      </c>
      <c r="C388" s="83" t="s">
        <v>217</v>
      </c>
      <c r="D388" s="83" t="s">
        <v>352</v>
      </c>
      <c r="E388" s="83" t="s">
        <v>315</v>
      </c>
      <c r="F388" s="83" t="s">
        <v>351</v>
      </c>
      <c r="G388" s="83" t="s">
        <v>219</v>
      </c>
      <c r="H388" s="91">
        <v>816455</v>
      </c>
      <c r="I388" s="91">
        <v>343174</v>
      </c>
      <c r="J388" s="98">
        <v>124549.8</v>
      </c>
      <c r="K388" s="95">
        <f t="shared" si="5"/>
        <v>36.293483772080634</v>
      </c>
    </row>
    <row r="389" spans="1:11" ht="31.5">
      <c r="A389" s="89" t="s">
        <v>250</v>
      </c>
      <c r="B389" s="83" t="s">
        <v>271</v>
      </c>
      <c r="C389" s="83" t="s">
        <v>217</v>
      </c>
      <c r="D389" s="83" t="s">
        <v>352</v>
      </c>
      <c r="E389" s="83" t="s">
        <v>315</v>
      </c>
      <c r="F389" s="83" t="s">
        <v>351</v>
      </c>
      <c r="G389" s="83" t="s">
        <v>215</v>
      </c>
      <c r="H389" s="91">
        <v>816455</v>
      </c>
      <c r="I389" s="91">
        <v>343174</v>
      </c>
      <c r="J389" s="93">
        <v>124549.8</v>
      </c>
      <c r="K389" s="95">
        <f t="shared" si="5"/>
        <v>36.293483772080634</v>
      </c>
    </row>
    <row r="390" spans="1:11" ht="31.5">
      <c r="A390" s="89" t="s">
        <v>320</v>
      </c>
      <c r="B390" s="83" t="s">
        <v>271</v>
      </c>
      <c r="C390" s="83" t="s">
        <v>217</v>
      </c>
      <c r="D390" s="83" t="s">
        <v>352</v>
      </c>
      <c r="E390" s="83" t="s">
        <v>315</v>
      </c>
      <c r="F390" s="83" t="s">
        <v>351</v>
      </c>
      <c r="G390" s="83" t="s">
        <v>303</v>
      </c>
      <c r="H390" s="91">
        <v>60345</v>
      </c>
      <c r="I390" s="91">
        <v>60345</v>
      </c>
      <c r="J390" s="93">
        <v>25000</v>
      </c>
      <c r="K390" s="95">
        <f aca="true" t="shared" si="6" ref="K390:K453">J390/I390*100</f>
        <v>41.42845306156268</v>
      </c>
    </row>
    <row r="391" spans="1:11" ht="15.75">
      <c r="A391" s="89" t="s">
        <v>319</v>
      </c>
      <c r="B391" s="83" t="s">
        <v>271</v>
      </c>
      <c r="C391" s="83" t="s">
        <v>217</v>
      </c>
      <c r="D391" s="83" t="s">
        <v>352</v>
      </c>
      <c r="E391" s="83" t="s">
        <v>315</v>
      </c>
      <c r="F391" s="83" t="s">
        <v>351</v>
      </c>
      <c r="G391" s="83" t="s">
        <v>301</v>
      </c>
      <c r="H391" s="91">
        <v>60345</v>
      </c>
      <c r="I391" s="91">
        <v>60345</v>
      </c>
      <c r="J391" s="93">
        <v>25000</v>
      </c>
      <c r="K391" s="95">
        <f t="shared" si="6"/>
        <v>41.42845306156268</v>
      </c>
    </row>
    <row r="392" spans="1:11" ht="31.5">
      <c r="A392" s="84" t="s">
        <v>243</v>
      </c>
      <c r="B392" s="85" t="s">
        <v>271</v>
      </c>
      <c r="C392" s="85" t="s">
        <v>217</v>
      </c>
      <c r="D392" s="85" t="s">
        <v>350</v>
      </c>
      <c r="E392" s="86" t="s">
        <v>451</v>
      </c>
      <c r="F392" s="86" t="s">
        <v>451</v>
      </c>
      <c r="G392" s="86" t="s">
        <v>451</v>
      </c>
      <c r="H392" s="87">
        <v>2356584</v>
      </c>
      <c r="I392" s="87">
        <v>2356584</v>
      </c>
      <c r="J392" s="97">
        <v>1609053.45</v>
      </c>
      <c r="K392" s="96">
        <f t="shared" si="6"/>
        <v>68.27906198124064</v>
      </c>
    </row>
    <row r="393" spans="1:11" ht="31.5">
      <c r="A393" s="84" t="s">
        <v>317</v>
      </c>
      <c r="B393" s="85" t="s">
        <v>271</v>
      </c>
      <c r="C393" s="85" t="s">
        <v>217</v>
      </c>
      <c r="D393" s="85" t="s">
        <v>350</v>
      </c>
      <c r="E393" s="85" t="s">
        <v>315</v>
      </c>
      <c r="F393" s="88" t="s">
        <v>451</v>
      </c>
      <c r="G393" s="88" t="s">
        <v>451</v>
      </c>
      <c r="H393" s="87">
        <v>2356584</v>
      </c>
      <c r="I393" s="87">
        <v>2356584</v>
      </c>
      <c r="J393" s="97">
        <v>1609053.45</v>
      </c>
      <c r="K393" s="96">
        <f t="shared" si="6"/>
        <v>68.27906198124064</v>
      </c>
    </row>
    <row r="394" spans="1:11" ht="31.5">
      <c r="A394" s="89" t="s">
        <v>243</v>
      </c>
      <c r="B394" s="83" t="s">
        <v>271</v>
      </c>
      <c r="C394" s="83" t="s">
        <v>217</v>
      </c>
      <c r="D394" s="83" t="s">
        <v>350</v>
      </c>
      <c r="E394" s="83" t="s">
        <v>315</v>
      </c>
      <c r="F394" s="83" t="s">
        <v>238</v>
      </c>
      <c r="G394" s="90" t="s">
        <v>451</v>
      </c>
      <c r="H394" s="91">
        <v>2356584</v>
      </c>
      <c r="I394" s="91">
        <v>2356584</v>
      </c>
      <c r="J394" s="93">
        <v>1609053.45</v>
      </c>
      <c r="K394" s="95">
        <f t="shared" si="6"/>
        <v>68.27906198124064</v>
      </c>
    </row>
    <row r="395" spans="1:11" ht="78.75">
      <c r="A395" s="89" t="s">
        <v>242</v>
      </c>
      <c r="B395" s="83" t="s">
        <v>271</v>
      </c>
      <c r="C395" s="83" t="s">
        <v>217</v>
      </c>
      <c r="D395" s="83" t="s">
        <v>350</v>
      </c>
      <c r="E395" s="83" t="s">
        <v>315</v>
      </c>
      <c r="F395" s="83" t="s">
        <v>238</v>
      </c>
      <c r="G395" s="83" t="s">
        <v>241</v>
      </c>
      <c r="H395" s="91">
        <v>2356584</v>
      </c>
      <c r="I395" s="91">
        <v>2356584</v>
      </c>
      <c r="J395" s="93">
        <v>1609053.45</v>
      </c>
      <c r="K395" s="95">
        <f t="shared" si="6"/>
        <v>68.27906198124064</v>
      </c>
    </row>
    <row r="396" spans="1:11" ht="31.5">
      <c r="A396" s="89" t="s">
        <v>252</v>
      </c>
      <c r="B396" s="83" t="s">
        <v>271</v>
      </c>
      <c r="C396" s="83" t="s">
        <v>217</v>
      </c>
      <c r="D396" s="83" t="s">
        <v>350</v>
      </c>
      <c r="E396" s="83" t="s">
        <v>315</v>
      </c>
      <c r="F396" s="83" t="s">
        <v>238</v>
      </c>
      <c r="G396" s="83" t="s">
        <v>240</v>
      </c>
      <c r="H396" s="91">
        <v>2356584</v>
      </c>
      <c r="I396" s="91">
        <v>2356584</v>
      </c>
      <c r="J396" s="98">
        <v>1609053.45</v>
      </c>
      <c r="K396" s="95">
        <f t="shared" si="6"/>
        <v>68.27906198124064</v>
      </c>
    </row>
    <row r="397" spans="1:11" ht="31.5">
      <c r="A397" s="84" t="s">
        <v>349</v>
      </c>
      <c r="B397" s="85" t="s">
        <v>271</v>
      </c>
      <c r="C397" s="85" t="s">
        <v>217</v>
      </c>
      <c r="D397" s="85" t="s">
        <v>348</v>
      </c>
      <c r="E397" s="86" t="s">
        <v>451</v>
      </c>
      <c r="F397" s="86" t="s">
        <v>451</v>
      </c>
      <c r="G397" s="86" t="s">
        <v>451</v>
      </c>
      <c r="H397" s="87">
        <v>3053917</v>
      </c>
      <c r="I397" s="87">
        <v>3053917</v>
      </c>
      <c r="J397" s="97">
        <v>1976809.64</v>
      </c>
      <c r="K397" s="96">
        <f t="shared" si="6"/>
        <v>64.73030013585831</v>
      </c>
    </row>
    <row r="398" spans="1:11" ht="31.5">
      <c r="A398" s="84" t="s">
        <v>317</v>
      </c>
      <c r="B398" s="85" t="s">
        <v>271</v>
      </c>
      <c r="C398" s="85" t="s">
        <v>217</v>
      </c>
      <c r="D398" s="85" t="s">
        <v>348</v>
      </c>
      <c r="E398" s="85" t="s">
        <v>315</v>
      </c>
      <c r="F398" s="88" t="s">
        <v>451</v>
      </c>
      <c r="G398" s="88" t="s">
        <v>451</v>
      </c>
      <c r="H398" s="87">
        <v>3053917</v>
      </c>
      <c r="I398" s="87">
        <v>3053917</v>
      </c>
      <c r="J398" s="97">
        <v>1976809.64</v>
      </c>
      <c r="K398" s="96">
        <f t="shared" si="6"/>
        <v>64.73030013585831</v>
      </c>
    </row>
    <row r="399" spans="1:11" ht="31.5">
      <c r="A399" s="89" t="s">
        <v>928</v>
      </c>
      <c r="B399" s="83" t="s">
        <v>271</v>
      </c>
      <c r="C399" s="83" t="s">
        <v>217</v>
      </c>
      <c r="D399" s="83" t="s">
        <v>348</v>
      </c>
      <c r="E399" s="83" t="s">
        <v>315</v>
      </c>
      <c r="F399" s="83" t="s">
        <v>329</v>
      </c>
      <c r="G399" s="90" t="s">
        <v>451</v>
      </c>
      <c r="H399" s="91">
        <v>3053917</v>
      </c>
      <c r="I399" s="91">
        <v>3053917</v>
      </c>
      <c r="J399" s="93">
        <v>1976809.64</v>
      </c>
      <c r="K399" s="95">
        <f t="shared" si="6"/>
        <v>64.73030013585831</v>
      </c>
    </row>
    <row r="400" spans="1:11" ht="78.75">
      <c r="A400" s="89" t="s">
        <v>242</v>
      </c>
      <c r="B400" s="83" t="s">
        <v>271</v>
      </c>
      <c r="C400" s="83" t="s">
        <v>217</v>
      </c>
      <c r="D400" s="83" t="s">
        <v>348</v>
      </c>
      <c r="E400" s="83" t="s">
        <v>315</v>
      </c>
      <c r="F400" s="83" t="s">
        <v>329</v>
      </c>
      <c r="G400" s="83" t="s">
        <v>241</v>
      </c>
      <c r="H400" s="91">
        <v>2928101</v>
      </c>
      <c r="I400" s="91">
        <v>2928101</v>
      </c>
      <c r="J400" s="93">
        <v>1922277.01</v>
      </c>
      <c r="K400" s="95">
        <f t="shared" si="6"/>
        <v>65.6492726856075</v>
      </c>
    </row>
    <row r="401" spans="1:11" ht="15.75">
      <c r="A401" s="89" t="s">
        <v>327</v>
      </c>
      <c r="B401" s="83" t="s">
        <v>271</v>
      </c>
      <c r="C401" s="83" t="s">
        <v>217</v>
      </c>
      <c r="D401" s="83" t="s">
        <v>348</v>
      </c>
      <c r="E401" s="83" t="s">
        <v>315</v>
      </c>
      <c r="F401" s="83" t="s">
        <v>329</v>
      </c>
      <c r="G401" s="83" t="s">
        <v>326</v>
      </c>
      <c r="H401" s="91">
        <v>2928101</v>
      </c>
      <c r="I401" s="91">
        <v>2928101</v>
      </c>
      <c r="J401" s="93">
        <v>1922277.01</v>
      </c>
      <c r="K401" s="95">
        <f t="shared" si="6"/>
        <v>65.6492726856075</v>
      </c>
    </row>
    <row r="402" spans="1:11" ht="31.5">
      <c r="A402" s="89" t="s">
        <v>251</v>
      </c>
      <c r="B402" s="83" t="s">
        <v>271</v>
      </c>
      <c r="C402" s="83" t="s">
        <v>217</v>
      </c>
      <c r="D402" s="83" t="s">
        <v>348</v>
      </c>
      <c r="E402" s="83" t="s">
        <v>315</v>
      </c>
      <c r="F402" s="83" t="s">
        <v>329</v>
      </c>
      <c r="G402" s="83" t="s">
        <v>219</v>
      </c>
      <c r="H402" s="91">
        <v>118816</v>
      </c>
      <c r="I402" s="91">
        <v>118816</v>
      </c>
      <c r="J402" s="93">
        <v>48205.63</v>
      </c>
      <c r="K402" s="95">
        <f t="shared" si="6"/>
        <v>40.571665432265014</v>
      </c>
    </row>
    <row r="403" spans="1:11" ht="31.5">
      <c r="A403" s="89" t="s">
        <v>250</v>
      </c>
      <c r="B403" s="83" t="s">
        <v>271</v>
      </c>
      <c r="C403" s="83" t="s">
        <v>217</v>
      </c>
      <c r="D403" s="83" t="s">
        <v>348</v>
      </c>
      <c r="E403" s="83" t="s">
        <v>315</v>
      </c>
      <c r="F403" s="83" t="s">
        <v>329</v>
      </c>
      <c r="G403" s="83" t="s">
        <v>215</v>
      </c>
      <c r="H403" s="91">
        <v>118816</v>
      </c>
      <c r="I403" s="91">
        <v>118816</v>
      </c>
      <c r="J403" s="98">
        <v>48205.63</v>
      </c>
      <c r="K403" s="95">
        <f t="shared" si="6"/>
        <v>40.571665432265014</v>
      </c>
    </row>
    <row r="404" spans="1:11" ht="15.75">
      <c r="A404" s="89" t="s">
        <v>277</v>
      </c>
      <c r="B404" s="83" t="s">
        <v>271</v>
      </c>
      <c r="C404" s="83" t="s">
        <v>217</v>
      </c>
      <c r="D404" s="83" t="s">
        <v>348</v>
      </c>
      <c r="E404" s="83" t="s">
        <v>315</v>
      </c>
      <c r="F404" s="83" t="s">
        <v>329</v>
      </c>
      <c r="G404" s="83" t="s">
        <v>222</v>
      </c>
      <c r="H404" s="91">
        <v>7000</v>
      </c>
      <c r="I404" s="91">
        <v>7000</v>
      </c>
      <c r="J404" s="98">
        <v>6327</v>
      </c>
      <c r="K404" s="95">
        <f t="shared" si="6"/>
        <v>90.38571428571429</v>
      </c>
    </row>
    <row r="405" spans="1:11" ht="15.75">
      <c r="A405" s="89" t="s">
        <v>276</v>
      </c>
      <c r="B405" s="83" t="s">
        <v>271</v>
      </c>
      <c r="C405" s="83" t="s">
        <v>217</v>
      </c>
      <c r="D405" s="83" t="s">
        <v>348</v>
      </c>
      <c r="E405" s="83" t="s">
        <v>315</v>
      </c>
      <c r="F405" s="83" t="s">
        <v>329</v>
      </c>
      <c r="G405" s="83" t="s">
        <v>274</v>
      </c>
      <c r="H405" s="91">
        <v>7000</v>
      </c>
      <c r="I405" s="91">
        <v>7000</v>
      </c>
      <c r="J405" s="93">
        <v>6327</v>
      </c>
      <c r="K405" s="95">
        <f t="shared" si="6"/>
        <v>90.38571428571429</v>
      </c>
    </row>
    <row r="406" spans="1:11" ht="31.5">
      <c r="A406" s="84" t="s">
        <v>347</v>
      </c>
      <c r="B406" s="85" t="s">
        <v>271</v>
      </c>
      <c r="C406" s="85" t="s">
        <v>217</v>
      </c>
      <c r="D406" s="85" t="s">
        <v>346</v>
      </c>
      <c r="E406" s="86" t="s">
        <v>451</v>
      </c>
      <c r="F406" s="86" t="s">
        <v>451</v>
      </c>
      <c r="G406" s="86" t="s">
        <v>451</v>
      </c>
      <c r="H406" s="87">
        <v>3747856</v>
      </c>
      <c r="I406" s="87">
        <v>3747856</v>
      </c>
      <c r="J406" s="97">
        <v>2531830.32</v>
      </c>
      <c r="K406" s="96">
        <f t="shared" si="6"/>
        <v>67.55409812970402</v>
      </c>
    </row>
    <row r="407" spans="1:11" ht="31.5">
      <c r="A407" s="84" t="s">
        <v>317</v>
      </c>
      <c r="B407" s="85" t="s">
        <v>271</v>
      </c>
      <c r="C407" s="85" t="s">
        <v>217</v>
      </c>
      <c r="D407" s="85" t="s">
        <v>346</v>
      </c>
      <c r="E407" s="85" t="s">
        <v>315</v>
      </c>
      <c r="F407" s="88" t="s">
        <v>451</v>
      </c>
      <c r="G407" s="88" t="s">
        <v>451</v>
      </c>
      <c r="H407" s="87">
        <v>3747856</v>
      </c>
      <c r="I407" s="87">
        <v>3747856</v>
      </c>
      <c r="J407" s="97">
        <v>2531830.32</v>
      </c>
      <c r="K407" s="96">
        <f t="shared" si="6"/>
        <v>67.55409812970402</v>
      </c>
    </row>
    <row r="408" spans="1:11" ht="31.5">
      <c r="A408" s="89" t="s">
        <v>928</v>
      </c>
      <c r="B408" s="83" t="s">
        <v>271</v>
      </c>
      <c r="C408" s="83" t="s">
        <v>217</v>
      </c>
      <c r="D408" s="83" t="s">
        <v>346</v>
      </c>
      <c r="E408" s="83" t="s">
        <v>315</v>
      </c>
      <c r="F408" s="83" t="s">
        <v>329</v>
      </c>
      <c r="G408" s="90" t="s">
        <v>451</v>
      </c>
      <c r="H408" s="91">
        <v>3747856</v>
      </c>
      <c r="I408" s="91">
        <v>3747856</v>
      </c>
      <c r="J408" s="93">
        <v>2531830.32</v>
      </c>
      <c r="K408" s="95">
        <f t="shared" si="6"/>
        <v>67.55409812970402</v>
      </c>
    </row>
    <row r="409" spans="1:11" ht="78.75">
      <c r="A409" s="89" t="s">
        <v>242</v>
      </c>
      <c r="B409" s="83" t="s">
        <v>271</v>
      </c>
      <c r="C409" s="83" t="s">
        <v>217</v>
      </c>
      <c r="D409" s="83" t="s">
        <v>346</v>
      </c>
      <c r="E409" s="83" t="s">
        <v>315</v>
      </c>
      <c r="F409" s="83" t="s">
        <v>329</v>
      </c>
      <c r="G409" s="83" t="s">
        <v>241</v>
      </c>
      <c r="H409" s="91">
        <v>3576856</v>
      </c>
      <c r="I409" s="91">
        <v>3576856</v>
      </c>
      <c r="J409" s="93">
        <v>2457545.32</v>
      </c>
      <c r="K409" s="95">
        <f t="shared" si="6"/>
        <v>68.70685652427719</v>
      </c>
    </row>
    <row r="410" spans="1:11" ht="15.75">
      <c r="A410" s="89" t="s">
        <v>327</v>
      </c>
      <c r="B410" s="83" t="s">
        <v>271</v>
      </c>
      <c r="C410" s="83" t="s">
        <v>217</v>
      </c>
      <c r="D410" s="83" t="s">
        <v>346</v>
      </c>
      <c r="E410" s="83" t="s">
        <v>315</v>
      </c>
      <c r="F410" s="83" t="s">
        <v>329</v>
      </c>
      <c r="G410" s="83" t="s">
        <v>326</v>
      </c>
      <c r="H410" s="91">
        <v>3576856</v>
      </c>
      <c r="I410" s="91">
        <v>3576856</v>
      </c>
      <c r="J410" s="98">
        <v>2457545.32</v>
      </c>
      <c r="K410" s="95">
        <f t="shared" si="6"/>
        <v>68.70685652427719</v>
      </c>
    </row>
    <row r="411" spans="1:11" ht="31.5">
      <c r="A411" s="89" t="s">
        <v>251</v>
      </c>
      <c r="B411" s="83" t="s">
        <v>271</v>
      </c>
      <c r="C411" s="83" t="s">
        <v>217</v>
      </c>
      <c r="D411" s="83" t="s">
        <v>346</v>
      </c>
      <c r="E411" s="83" t="s">
        <v>315</v>
      </c>
      <c r="F411" s="83" t="s">
        <v>329</v>
      </c>
      <c r="G411" s="83" t="s">
        <v>219</v>
      </c>
      <c r="H411" s="91">
        <v>171000</v>
      </c>
      <c r="I411" s="91">
        <v>171000</v>
      </c>
      <c r="J411" s="98">
        <v>74285</v>
      </c>
      <c r="K411" s="95">
        <f t="shared" si="6"/>
        <v>43.441520467836256</v>
      </c>
    </row>
    <row r="412" spans="1:11" ht="31.5">
      <c r="A412" s="89" t="s">
        <v>250</v>
      </c>
      <c r="B412" s="83" t="s">
        <v>271</v>
      </c>
      <c r="C412" s="83" t="s">
        <v>217</v>
      </c>
      <c r="D412" s="83" t="s">
        <v>346</v>
      </c>
      <c r="E412" s="83" t="s">
        <v>315</v>
      </c>
      <c r="F412" s="83" t="s">
        <v>329</v>
      </c>
      <c r="G412" s="83" t="s">
        <v>215</v>
      </c>
      <c r="H412" s="91">
        <v>171000</v>
      </c>
      <c r="I412" s="91">
        <v>171000</v>
      </c>
      <c r="J412" s="93">
        <v>74285</v>
      </c>
      <c r="K412" s="95">
        <f t="shared" si="6"/>
        <v>43.441520467836256</v>
      </c>
    </row>
    <row r="413" spans="1:11" ht="78.75">
      <c r="A413" s="84" t="s">
        <v>345</v>
      </c>
      <c r="B413" s="85" t="s">
        <v>271</v>
      </c>
      <c r="C413" s="85" t="s">
        <v>217</v>
      </c>
      <c r="D413" s="85" t="s">
        <v>343</v>
      </c>
      <c r="E413" s="86" t="s">
        <v>451</v>
      </c>
      <c r="F413" s="86" t="s">
        <v>451</v>
      </c>
      <c r="G413" s="86" t="s">
        <v>451</v>
      </c>
      <c r="H413" s="87">
        <v>284400</v>
      </c>
      <c r="I413" s="87">
        <v>284400</v>
      </c>
      <c r="J413" s="97">
        <v>190335</v>
      </c>
      <c r="K413" s="96">
        <f t="shared" si="6"/>
        <v>66.92510548523207</v>
      </c>
    </row>
    <row r="414" spans="1:11" ht="31.5">
      <c r="A414" s="84" t="s">
        <v>317</v>
      </c>
      <c r="B414" s="85" t="s">
        <v>271</v>
      </c>
      <c r="C414" s="85" t="s">
        <v>217</v>
      </c>
      <c r="D414" s="85" t="s">
        <v>343</v>
      </c>
      <c r="E414" s="85" t="s">
        <v>315</v>
      </c>
      <c r="F414" s="88" t="s">
        <v>451</v>
      </c>
      <c r="G414" s="88" t="s">
        <v>451</v>
      </c>
      <c r="H414" s="87">
        <v>284400</v>
      </c>
      <c r="I414" s="87">
        <v>284400</v>
      </c>
      <c r="J414" s="97">
        <v>190335</v>
      </c>
      <c r="K414" s="96">
        <f t="shared" si="6"/>
        <v>66.92510548523207</v>
      </c>
    </row>
    <row r="415" spans="1:11" ht="78.75">
      <c r="A415" s="89" t="s">
        <v>672</v>
      </c>
      <c r="B415" s="83" t="s">
        <v>271</v>
      </c>
      <c r="C415" s="83" t="s">
        <v>217</v>
      </c>
      <c r="D415" s="83" t="s">
        <v>343</v>
      </c>
      <c r="E415" s="83" t="s">
        <v>315</v>
      </c>
      <c r="F415" s="83" t="s">
        <v>342</v>
      </c>
      <c r="G415" s="90" t="s">
        <v>451</v>
      </c>
      <c r="H415" s="91">
        <v>284400</v>
      </c>
      <c r="I415" s="91">
        <v>284400</v>
      </c>
      <c r="J415" s="93">
        <v>190335</v>
      </c>
      <c r="K415" s="95">
        <f t="shared" si="6"/>
        <v>66.92510548523207</v>
      </c>
    </row>
    <row r="416" spans="1:11" ht="15.75">
      <c r="A416" s="89" t="s">
        <v>344</v>
      </c>
      <c r="B416" s="83" t="s">
        <v>271</v>
      </c>
      <c r="C416" s="83" t="s">
        <v>217</v>
      </c>
      <c r="D416" s="83" t="s">
        <v>343</v>
      </c>
      <c r="E416" s="83" t="s">
        <v>315</v>
      </c>
      <c r="F416" s="83" t="s">
        <v>342</v>
      </c>
      <c r="G416" s="83" t="s">
        <v>233</v>
      </c>
      <c r="H416" s="91">
        <v>129600</v>
      </c>
      <c r="I416" s="91">
        <v>129600</v>
      </c>
      <c r="J416" s="93">
        <v>86400</v>
      </c>
      <c r="K416" s="95">
        <f t="shared" si="6"/>
        <v>66.66666666666666</v>
      </c>
    </row>
    <row r="417" spans="1:11" ht="31.5">
      <c r="A417" s="89" t="s">
        <v>398</v>
      </c>
      <c r="B417" s="83" t="s">
        <v>271</v>
      </c>
      <c r="C417" s="83" t="s">
        <v>217</v>
      </c>
      <c r="D417" s="83" t="s">
        <v>343</v>
      </c>
      <c r="E417" s="83" t="s">
        <v>315</v>
      </c>
      <c r="F417" s="83" t="s">
        <v>342</v>
      </c>
      <c r="G417" s="83" t="s">
        <v>232</v>
      </c>
      <c r="H417" s="91">
        <v>129600</v>
      </c>
      <c r="I417" s="91">
        <v>129600</v>
      </c>
      <c r="J417" s="98">
        <v>86400</v>
      </c>
      <c r="K417" s="95">
        <f t="shared" si="6"/>
        <v>66.66666666666666</v>
      </c>
    </row>
    <row r="418" spans="1:11" ht="31.5">
      <c r="A418" s="89" t="s">
        <v>320</v>
      </c>
      <c r="B418" s="83" t="s">
        <v>271</v>
      </c>
      <c r="C418" s="83" t="s">
        <v>217</v>
      </c>
      <c r="D418" s="83" t="s">
        <v>343</v>
      </c>
      <c r="E418" s="83" t="s">
        <v>315</v>
      </c>
      <c r="F418" s="83" t="s">
        <v>342</v>
      </c>
      <c r="G418" s="83" t="s">
        <v>303</v>
      </c>
      <c r="H418" s="91">
        <v>154800</v>
      </c>
      <c r="I418" s="91">
        <v>154800</v>
      </c>
      <c r="J418" s="98">
        <v>103935</v>
      </c>
      <c r="K418" s="95">
        <f t="shared" si="6"/>
        <v>67.14147286821705</v>
      </c>
    </row>
    <row r="419" spans="1:11" ht="15.75">
      <c r="A419" s="89" t="s">
        <v>319</v>
      </c>
      <c r="B419" s="83" t="s">
        <v>271</v>
      </c>
      <c r="C419" s="83" t="s">
        <v>217</v>
      </c>
      <c r="D419" s="83" t="s">
        <v>343</v>
      </c>
      <c r="E419" s="83" t="s">
        <v>315</v>
      </c>
      <c r="F419" s="83" t="s">
        <v>342</v>
      </c>
      <c r="G419" s="83" t="s">
        <v>301</v>
      </c>
      <c r="H419" s="91">
        <v>154800</v>
      </c>
      <c r="I419" s="91">
        <v>154800</v>
      </c>
      <c r="J419" s="93">
        <v>103935</v>
      </c>
      <c r="K419" s="95">
        <f t="shared" si="6"/>
        <v>67.14147286821705</v>
      </c>
    </row>
    <row r="420" spans="1:11" ht="63">
      <c r="A420" s="84" t="s">
        <v>341</v>
      </c>
      <c r="B420" s="85" t="s">
        <v>271</v>
      </c>
      <c r="C420" s="85" t="s">
        <v>217</v>
      </c>
      <c r="D420" s="85" t="s">
        <v>340</v>
      </c>
      <c r="E420" s="86" t="s">
        <v>451</v>
      </c>
      <c r="F420" s="86" t="s">
        <v>451</v>
      </c>
      <c r="G420" s="86" t="s">
        <v>451</v>
      </c>
      <c r="H420" s="87">
        <v>424192</v>
      </c>
      <c r="I420" s="87">
        <v>424192</v>
      </c>
      <c r="J420" s="97">
        <v>277579.4</v>
      </c>
      <c r="K420" s="96">
        <f t="shared" si="6"/>
        <v>65.43720767954134</v>
      </c>
    </row>
    <row r="421" spans="1:11" ht="31.5">
      <c r="A421" s="84" t="s">
        <v>317</v>
      </c>
      <c r="B421" s="85" t="s">
        <v>271</v>
      </c>
      <c r="C421" s="85" t="s">
        <v>217</v>
      </c>
      <c r="D421" s="85" t="s">
        <v>340</v>
      </c>
      <c r="E421" s="85" t="s">
        <v>315</v>
      </c>
      <c r="F421" s="88" t="s">
        <v>451</v>
      </c>
      <c r="G421" s="88" t="s">
        <v>451</v>
      </c>
      <c r="H421" s="87">
        <v>424192</v>
      </c>
      <c r="I421" s="87">
        <v>424192</v>
      </c>
      <c r="J421" s="97">
        <v>277579.4</v>
      </c>
      <c r="K421" s="96">
        <f t="shared" si="6"/>
        <v>65.43720767954134</v>
      </c>
    </row>
    <row r="422" spans="1:11" ht="47.25">
      <c r="A422" s="89" t="s">
        <v>945</v>
      </c>
      <c r="B422" s="83" t="s">
        <v>271</v>
      </c>
      <c r="C422" s="83" t="s">
        <v>217</v>
      </c>
      <c r="D422" s="83" t="s">
        <v>340</v>
      </c>
      <c r="E422" s="83" t="s">
        <v>315</v>
      </c>
      <c r="F422" s="83" t="s">
        <v>339</v>
      </c>
      <c r="G422" s="90" t="s">
        <v>451</v>
      </c>
      <c r="H422" s="91">
        <v>424192</v>
      </c>
      <c r="I422" s="91">
        <v>424192</v>
      </c>
      <c r="J422" s="93">
        <v>277579.4</v>
      </c>
      <c r="K422" s="95">
        <f t="shared" si="6"/>
        <v>65.43720767954134</v>
      </c>
    </row>
    <row r="423" spans="1:11" ht="31.5">
      <c r="A423" s="89" t="s">
        <v>251</v>
      </c>
      <c r="B423" s="83" t="s">
        <v>271</v>
      </c>
      <c r="C423" s="83" t="s">
        <v>217</v>
      </c>
      <c r="D423" s="83" t="s">
        <v>340</v>
      </c>
      <c r="E423" s="83" t="s">
        <v>315</v>
      </c>
      <c r="F423" s="83" t="s">
        <v>339</v>
      </c>
      <c r="G423" s="83" t="s">
        <v>219</v>
      </c>
      <c r="H423" s="91">
        <v>211000</v>
      </c>
      <c r="I423" s="91">
        <v>211000</v>
      </c>
      <c r="J423" s="98">
        <v>171469.4</v>
      </c>
      <c r="K423" s="95">
        <f t="shared" si="6"/>
        <v>81.26511848341232</v>
      </c>
    </row>
    <row r="424" spans="1:11" ht="31.5">
      <c r="A424" s="89" t="s">
        <v>250</v>
      </c>
      <c r="B424" s="83" t="s">
        <v>271</v>
      </c>
      <c r="C424" s="83" t="s">
        <v>217</v>
      </c>
      <c r="D424" s="83" t="s">
        <v>340</v>
      </c>
      <c r="E424" s="83" t="s">
        <v>315</v>
      </c>
      <c r="F424" s="83" t="s">
        <v>339</v>
      </c>
      <c r="G424" s="83" t="s">
        <v>215</v>
      </c>
      <c r="H424" s="91">
        <v>211000</v>
      </c>
      <c r="I424" s="91">
        <v>211000</v>
      </c>
      <c r="J424" s="98">
        <v>171469.4</v>
      </c>
      <c r="K424" s="95">
        <f t="shared" si="6"/>
        <v>81.26511848341232</v>
      </c>
    </row>
    <row r="425" spans="1:11" ht="31.5">
      <c r="A425" s="89" t="s">
        <v>320</v>
      </c>
      <c r="B425" s="83" t="s">
        <v>271</v>
      </c>
      <c r="C425" s="83" t="s">
        <v>217</v>
      </c>
      <c r="D425" s="83" t="s">
        <v>340</v>
      </c>
      <c r="E425" s="83" t="s">
        <v>315</v>
      </c>
      <c r="F425" s="83" t="s">
        <v>339</v>
      </c>
      <c r="G425" s="83" t="s">
        <v>303</v>
      </c>
      <c r="H425" s="91">
        <v>213192</v>
      </c>
      <c r="I425" s="91">
        <v>213192</v>
      </c>
      <c r="J425" s="93">
        <v>106110</v>
      </c>
      <c r="K425" s="95">
        <f t="shared" si="6"/>
        <v>49.77203647416413</v>
      </c>
    </row>
    <row r="426" spans="1:11" ht="15.75">
      <c r="A426" s="89" t="s">
        <v>319</v>
      </c>
      <c r="B426" s="83" t="s">
        <v>271</v>
      </c>
      <c r="C426" s="83" t="s">
        <v>217</v>
      </c>
      <c r="D426" s="83" t="s">
        <v>340</v>
      </c>
      <c r="E426" s="83" t="s">
        <v>315</v>
      </c>
      <c r="F426" s="83" t="s">
        <v>339</v>
      </c>
      <c r="G426" s="83" t="s">
        <v>301</v>
      </c>
      <c r="H426" s="91">
        <v>213192</v>
      </c>
      <c r="I426" s="91">
        <v>213192</v>
      </c>
      <c r="J426" s="93">
        <v>106110</v>
      </c>
      <c r="K426" s="95">
        <f t="shared" si="6"/>
        <v>49.77203647416413</v>
      </c>
    </row>
    <row r="427" spans="1:11" ht="15.75">
      <c r="A427" s="84" t="s">
        <v>338</v>
      </c>
      <c r="B427" s="85" t="s">
        <v>271</v>
      </c>
      <c r="C427" s="85" t="s">
        <v>217</v>
      </c>
      <c r="D427" s="85" t="s">
        <v>337</v>
      </c>
      <c r="E427" s="86" t="s">
        <v>451</v>
      </c>
      <c r="F427" s="86" t="s">
        <v>451</v>
      </c>
      <c r="G427" s="86" t="s">
        <v>451</v>
      </c>
      <c r="H427" s="87">
        <v>13769045</v>
      </c>
      <c r="I427" s="87">
        <v>15330109.25</v>
      </c>
      <c r="J427" s="97">
        <v>8395647.85</v>
      </c>
      <c r="K427" s="96">
        <f t="shared" si="6"/>
        <v>54.76574049855515</v>
      </c>
    </row>
    <row r="428" spans="1:11" ht="31.5">
      <c r="A428" s="84" t="s">
        <v>317</v>
      </c>
      <c r="B428" s="85" t="s">
        <v>271</v>
      </c>
      <c r="C428" s="85" t="s">
        <v>217</v>
      </c>
      <c r="D428" s="85" t="s">
        <v>337</v>
      </c>
      <c r="E428" s="85" t="s">
        <v>315</v>
      </c>
      <c r="F428" s="88" t="s">
        <v>451</v>
      </c>
      <c r="G428" s="88" t="s">
        <v>451</v>
      </c>
      <c r="H428" s="87">
        <v>13769045</v>
      </c>
      <c r="I428" s="87">
        <v>15330109.25</v>
      </c>
      <c r="J428" s="97">
        <v>8395647.85</v>
      </c>
      <c r="K428" s="96">
        <f t="shared" si="6"/>
        <v>54.76574049855515</v>
      </c>
    </row>
    <row r="429" spans="1:11" ht="15.75">
      <c r="A429" s="89" t="s">
        <v>338</v>
      </c>
      <c r="B429" s="83" t="s">
        <v>271</v>
      </c>
      <c r="C429" s="83" t="s">
        <v>217</v>
      </c>
      <c r="D429" s="83" t="s">
        <v>337</v>
      </c>
      <c r="E429" s="83" t="s">
        <v>315</v>
      </c>
      <c r="F429" s="83" t="s">
        <v>336</v>
      </c>
      <c r="G429" s="90" t="s">
        <v>451</v>
      </c>
      <c r="H429" s="91">
        <v>13769045</v>
      </c>
      <c r="I429" s="91">
        <v>15330109.25</v>
      </c>
      <c r="J429" s="93">
        <v>8395647.85</v>
      </c>
      <c r="K429" s="95">
        <f t="shared" si="6"/>
        <v>54.76574049855515</v>
      </c>
    </row>
    <row r="430" spans="1:11" ht="31.5">
      <c r="A430" s="89" t="s">
        <v>320</v>
      </c>
      <c r="B430" s="83" t="s">
        <v>271</v>
      </c>
      <c r="C430" s="83" t="s">
        <v>217</v>
      </c>
      <c r="D430" s="83" t="s">
        <v>337</v>
      </c>
      <c r="E430" s="83" t="s">
        <v>315</v>
      </c>
      <c r="F430" s="83" t="s">
        <v>336</v>
      </c>
      <c r="G430" s="83" t="s">
        <v>303</v>
      </c>
      <c r="H430" s="91">
        <v>13769045</v>
      </c>
      <c r="I430" s="91">
        <v>15330109.25</v>
      </c>
      <c r="J430" s="98">
        <v>8395647.85</v>
      </c>
      <c r="K430" s="95">
        <f t="shared" si="6"/>
        <v>54.76574049855515</v>
      </c>
    </row>
    <row r="431" spans="1:11" ht="15.75">
      <c r="A431" s="89" t="s">
        <v>319</v>
      </c>
      <c r="B431" s="83" t="s">
        <v>271</v>
      </c>
      <c r="C431" s="83" t="s">
        <v>217</v>
      </c>
      <c r="D431" s="83" t="s">
        <v>337</v>
      </c>
      <c r="E431" s="83" t="s">
        <v>315</v>
      </c>
      <c r="F431" s="83" t="s">
        <v>336</v>
      </c>
      <c r="G431" s="83" t="s">
        <v>301</v>
      </c>
      <c r="H431" s="91">
        <v>5704550</v>
      </c>
      <c r="I431" s="91">
        <v>5688550</v>
      </c>
      <c r="J431" s="98">
        <v>3490937.99</v>
      </c>
      <c r="K431" s="95">
        <f t="shared" si="6"/>
        <v>61.36780005449543</v>
      </c>
    </row>
    <row r="432" spans="1:11" ht="15.75">
      <c r="A432" s="89" t="s">
        <v>403</v>
      </c>
      <c r="B432" s="83" t="s">
        <v>271</v>
      </c>
      <c r="C432" s="83" t="s">
        <v>217</v>
      </c>
      <c r="D432" s="83" t="s">
        <v>337</v>
      </c>
      <c r="E432" s="83" t="s">
        <v>315</v>
      </c>
      <c r="F432" s="83" t="s">
        <v>336</v>
      </c>
      <c r="G432" s="83" t="s">
        <v>335</v>
      </c>
      <c r="H432" s="91">
        <v>8064495</v>
      </c>
      <c r="I432" s="91">
        <v>9641559.25</v>
      </c>
      <c r="J432" s="93">
        <v>4904709.86</v>
      </c>
      <c r="K432" s="95">
        <f t="shared" si="6"/>
        <v>50.870504788942725</v>
      </c>
    </row>
    <row r="433" spans="1:11" ht="15.75">
      <c r="A433" s="84" t="s">
        <v>334</v>
      </c>
      <c r="B433" s="85" t="s">
        <v>271</v>
      </c>
      <c r="C433" s="85" t="s">
        <v>217</v>
      </c>
      <c r="D433" s="85" t="s">
        <v>333</v>
      </c>
      <c r="E433" s="86" t="s">
        <v>451</v>
      </c>
      <c r="F433" s="86" t="s">
        <v>451</v>
      </c>
      <c r="G433" s="86" t="s">
        <v>451</v>
      </c>
      <c r="H433" s="87">
        <v>557275</v>
      </c>
      <c r="I433" s="87">
        <v>370275</v>
      </c>
      <c r="J433" s="97">
        <v>69252</v>
      </c>
      <c r="K433" s="96">
        <f t="shared" si="6"/>
        <v>18.702855985416246</v>
      </c>
    </row>
    <row r="434" spans="1:11" ht="31.5">
      <c r="A434" s="84" t="s">
        <v>317</v>
      </c>
      <c r="B434" s="85" t="s">
        <v>271</v>
      </c>
      <c r="C434" s="85" t="s">
        <v>217</v>
      </c>
      <c r="D434" s="85" t="s">
        <v>333</v>
      </c>
      <c r="E434" s="85" t="s">
        <v>315</v>
      </c>
      <c r="F434" s="88" t="s">
        <v>451</v>
      </c>
      <c r="G434" s="88" t="s">
        <v>451</v>
      </c>
      <c r="H434" s="87">
        <v>557275</v>
      </c>
      <c r="I434" s="87">
        <v>370275</v>
      </c>
      <c r="J434" s="97">
        <v>69252</v>
      </c>
      <c r="K434" s="96">
        <f t="shared" si="6"/>
        <v>18.702855985416246</v>
      </c>
    </row>
    <row r="435" spans="1:11" ht="31.5">
      <c r="A435" s="89" t="s">
        <v>946</v>
      </c>
      <c r="B435" s="83" t="s">
        <v>271</v>
      </c>
      <c r="C435" s="83" t="s">
        <v>217</v>
      </c>
      <c r="D435" s="83" t="s">
        <v>333</v>
      </c>
      <c r="E435" s="83" t="s">
        <v>315</v>
      </c>
      <c r="F435" s="83" t="s">
        <v>332</v>
      </c>
      <c r="G435" s="90" t="s">
        <v>451</v>
      </c>
      <c r="H435" s="91">
        <v>557275</v>
      </c>
      <c r="I435" s="91">
        <v>370275</v>
      </c>
      <c r="J435" s="93">
        <v>69252</v>
      </c>
      <c r="K435" s="95">
        <f t="shared" si="6"/>
        <v>18.702855985416246</v>
      </c>
    </row>
    <row r="436" spans="1:11" ht="31.5">
      <c r="A436" s="89" t="s">
        <v>251</v>
      </c>
      <c r="B436" s="83" t="s">
        <v>271</v>
      </c>
      <c r="C436" s="83" t="s">
        <v>217</v>
      </c>
      <c r="D436" s="83" t="s">
        <v>333</v>
      </c>
      <c r="E436" s="83" t="s">
        <v>315</v>
      </c>
      <c r="F436" s="83" t="s">
        <v>332</v>
      </c>
      <c r="G436" s="83" t="s">
        <v>219</v>
      </c>
      <c r="H436" s="91">
        <v>426675</v>
      </c>
      <c r="I436" s="91">
        <v>338175</v>
      </c>
      <c r="J436" s="93">
        <v>63252</v>
      </c>
      <c r="K436" s="95">
        <f t="shared" si="6"/>
        <v>18.703925482368597</v>
      </c>
    </row>
    <row r="437" spans="1:11" ht="31.5">
      <c r="A437" s="89" t="s">
        <v>250</v>
      </c>
      <c r="B437" s="83" t="s">
        <v>271</v>
      </c>
      <c r="C437" s="83" t="s">
        <v>217</v>
      </c>
      <c r="D437" s="83" t="s">
        <v>333</v>
      </c>
      <c r="E437" s="83" t="s">
        <v>315</v>
      </c>
      <c r="F437" s="83" t="s">
        <v>332</v>
      </c>
      <c r="G437" s="83" t="s">
        <v>215</v>
      </c>
      <c r="H437" s="91">
        <v>426675</v>
      </c>
      <c r="I437" s="91">
        <v>338175</v>
      </c>
      <c r="J437" s="98">
        <v>63252</v>
      </c>
      <c r="K437" s="95">
        <f t="shared" si="6"/>
        <v>18.703925482368597</v>
      </c>
    </row>
    <row r="438" spans="1:11" ht="31.5">
      <c r="A438" s="89" t="s">
        <v>320</v>
      </c>
      <c r="B438" s="83" t="s">
        <v>271</v>
      </c>
      <c r="C438" s="83" t="s">
        <v>217</v>
      </c>
      <c r="D438" s="83" t="s">
        <v>333</v>
      </c>
      <c r="E438" s="83" t="s">
        <v>315</v>
      </c>
      <c r="F438" s="83" t="s">
        <v>332</v>
      </c>
      <c r="G438" s="83" t="s">
        <v>303</v>
      </c>
      <c r="H438" s="91">
        <v>130600</v>
      </c>
      <c r="I438" s="91">
        <v>32100</v>
      </c>
      <c r="J438" s="98">
        <v>6000</v>
      </c>
      <c r="K438" s="95">
        <f t="shared" si="6"/>
        <v>18.69158878504673</v>
      </c>
    </row>
    <row r="439" spans="1:11" ht="15.75">
      <c r="A439" s="89" t="s">
        <v>319</v>
      </c>
      <c r="B439" s="83" t="s">
        <v>271</v>
      </c>
      <c r="C439" s="83" t="s">
        <v>217</v>
      </c>
      <c r="D439" s="83" t="s">
        <v>333</v>
      </c>
      <c r="E439" s="83" t="s">
        <v>315</v>
      </c>
      <c r="F439" s="83" t="s">
        <v>332</v>
      </c>
      <c r="G439" s="83" t="s">
        <v>301</v>
      </c>
      <c r="H439" s="91">
        <v>130600</v>
      </c>
      <c r="I439" s="91">
        <v>32100</v>
      </c>
      <c r="J439" s="93">
        <v>6000</v>
      </c>
      <c r="K439" s="95">
        <f t="shared" si="6"/>
        <v>18.69158878504673</v>
      </c>
    </row>
    <row r="440" spans="1:11" ht="31.5">
      <c r="A440" s="84" t="s">
        <v>331</v>
      </c>
      <c r="B440" s="85" t="s">
        <v>271</v>
      </c>
      <c r="C440" s="85" t="s">
        <v>217</v>
      </c>
      <c r="D440" s="85" t="s">
        <v>330</v>
      </c>
      <c r="E440" s="86" t="s">
        <v>451</v>
      </c>
      <c r="F440" s="86" t="s">
        <v>451</v>
      </c>
      <c r="G440" s="86" t="s">
        <v>451</v>
      </c>
      <c r="H440" s="87">
        <v>1543284</v>
      </c>
      <c r="I440" s="87">
        <v>1543284</v>
      </c>
      <c r="J440" s="97">
        <v>813350.86</v>
      </c>
      <c r="K440" s="96">
        <f t="shared" si="6"/>
        <v>52.70260431650947</v>
      </c>
    </row>
    <row r="441" spans="1:11" ht="31.5">
      <c r="A441" s="84" t="s">
        <v>317</v>
      </c>
      <c r="B441" s="85" t="s">
        <v>271</v>
      </c>
      <c r="C441" s="85" t="s">
        <v>217</v>
      </c>
      <c r="D441" s="85" t="s">
        <v>330</v>
      </c>
      <c r="E441" s="85" t="s">
        <v>315</v>
      </c>
      <c r="F441" s="88" t="s">
        <v>451</v>
      </c>
      <c r="G441" s="88" t="s">
        <v>451</v>
      </c>
      <c r="H441" s="87">
        <v>1543284</v>
      </c>
      <c r="I441" s="87">
        <v>1543284</v>
      </c>
      <c r="J441" s="97">
        <v>813350.86</v>
      </c>
      <c r="K441" s="96">
        <f t="shared" si="6"/>
        <v>52.70260431650947</v>
      </c>
    </row>
    <row r="442" spans="1:11" ht="31.5">
      <c r="A442" s="89" t="s">
        <v>928</v>
      </c>
      <c r="B442" s="83" t="s">
        <v>271</v>
      </c>
      <c r="C442" s="83" t="s">
        <v>217</v>
      </c>
      <c r="D442" s="83" t="s">
        <v>330</v>
      </c>
      <c r="E442" s="83" t="s">
        <v>315</v>
      </c>
      <c r="F442" s="83" t="s">
        <v>329</v>
      </c>
      <c r="G442" s="90" t="s">
        <v>451</v>
      </c>
      <c r="H442" s="91">
        <v>1543284</v>
      </c>
      <c r="I442" s="91">
        <v>1543284</v>
      </c>
      <c r="J442" s="93">
        <v>813350.86</v>
      </c>
      <c r="K442" s="95">
        <f t="shared" si="6"/>
        <v>52.70260431650947</v>
      </c>
    </row>
    <row r="443" spans="1:11" ht="78.75">
      <c r="A443" s="89" t="s">
        <v>242</v>
      </c>
      <c r="B443" s="83" t="s">
        <v>271</v>
      </c>
      <c r="C443" s="83" t="s">
        <v>217</v>
      </c>
      <c r="D443" s="83" t="s">
        <v>330</v>
      </c>
      <c r="E443" s="83" t="s">
        <v>315</v>
      </c>
      <c r="F443" s="83" t="s">
        <v>329</v>
      </c>
      <c r="G443" s="83" t="s">
        <v>241</v>
      </c>
      <c r="H443" s="91">
        <v>1509554</v>
      </c>
      <c r="I443" s="91">
        <v>1509554</v>
      </c>
      <c r="J443" s="93">
        <v>796300.86</v>
      </c>
      <c r="K443" s="95">
        <f t="shared" si="6"/>
        <v>52.75073697264225</v>
      </c>
    </row>
    <row r="444" spans="1:11" ht="15.75">
      <c r="A444" s="89" t="s">
        <v>327</v>
      </c>
      <c r="B444" s="83" t="s">
        <v>271</v>
      </c>
      <c r="C444" s="83" t="s">
        <v>217</v>
      </c>
      <c r="D444" s="83" t="s">
        <v>330</v>
      </c>
      <c r="E444" s="83" t="s">
        <v>315</v>
      </c>
      <c r="F444" s="83" t="s">
        <v>329</v>
      </c>
      <c r="G444" s="83" t="s">
        <v>326</v>
      </c>
      <c r="H444" s="91">
        <v>1509554</v>
      </c>
      <c r="I444" s="91">
        <v>1509554</v>
      </c>
      <c r="J444" s="98">
        <v>796300.86</v>
      </c>
      <c r="K444" s="95">
        <f t="shared" si="6"/>
        <v>52.75073697264225</v>
      </c>
    </row>
    <row r="445" spans="1:11" ht="31.5">
      <c r="A445" s="89" t="s">
        <v>251</v>
      </c>
      <c r="B445" s="83" t="s">
        <v>271</v>
      </c>
      <c r="C445" s="83" t="s">
        <v>217</v>
      </c>
      <c r="D445" s="83" t="s">
        <v>330</v>
      </c>
      <c r="E445" s="83" t="s">
        <v>315</v>
      </c>
      <c r="F445" s="83" t="s">
        <v>329</v>
      </c>
      <c r="G445" s="83" t="s">
        <v>219</v>
      </c>
      <c r="H445" s="91">
        <v>33730</v>
      </c>
      <c r="I445" s="91">
        <v>33730</v>
      </c>
      <c r="J445" s="98">
        <v>17050</v>
      </c>
      <c r="K445" s="95">
        <f t="shared" si="6"/>
        <v>50.5484731692855</v>
      </c>
    </row>
    <row r="446" spans="1:11" ht="31.5">
      <c r="A446" s="89" t="s">
        <v>250</v>
      </c>
      <c r="B446" s="83" t="s">
        <v>271</v>
      </c>
      <c r="C446" s="83" t="s">
        <v>217</v>
      </c>
      <c r="D446" s="83" t="s">
        <v>330</v>
      </c>
      <c r="E446" s="83" t="s">
        <v>315</v>
      </c>
      <c r="F446" s="83" t="s">
        <v>329</v>
      </c>
      <c r="G446" s="83" t="s">
        <v>215</v>
      </c>
      <c r="H446" s="91">
        <v>33730</v>
      </c>
      <c r="I446" s="91">
        <v>33730</v>
      </c>
      <c r="J446" s="93">
        <v>17050</v>
      </c>
      <c r="K446" s="95">
        <f t="shared" si="6"/>
        <v>50.5484731692855</v>
      </c>
    </row>
    <row r="447" spans="1:11" ht="15.75">
      <c r="A447" s="84" t="s">
        <v>328</v>
      </c>
      <c r="B447" s="85" t="s">
        <v>271</v>
      </c>
      <c r="C447" s="85" t="s">
        <v>217</v>
      </c>
      <c r="D447" s="85" t="s">
        <v>325</v>
      </c>
      <c r="E447" s="86" t="s">
        <v>451</v>
      </c>
      <c r="F447" s="86" t="s">
        <v>451</v>
      </c>
      <c r="G447" s="86" t="s">
        <v>451</v>
      </c>
      <c r="H447" s="87">
        <v>2058656</v>
      </c>
      <c r="I447" s="87">
        <v>2078656</v>
      </c>
      <c r="J447" s="97">
        <v>1113972.53</v>
      </c>
      <c r="K447" s="96">
        <f t="shared" si="6"/>
        <v>53.59099966516826</v>
      </c>
    </row>
    <row r="448" spans="1:11" ht="31.5">
      <c r="A448" s="84" t="s">
        <v>317</v>
      </c>
      <c r="B448" s="85" t="s">
        <v>271</v>
      </c>
      <c r="C448" s="85" t="s">
        <v>217</v>
      </c>
      <c r="D448" s="85" t="s">
        <v>325</v>
      </c>
      <c r="E448" s="85" t="s">
        <v>315</v>
      </c>
      <c r="F448" s="88" t="s">
        <v>451</v>
      </c>
      <c r="G448" s="88" t="s">
        <v>451</v>
      </c>
      <c r="H448" s="87">
        <v>2058656</v>
      </c>
      <c r="I448" s="87">
        <v>2078656</v>
      </c>
      <c r="J448" s="97">
        <v>1113972.53</v>
      </c>
      <c r="K448" s="96">
        <f t="shared" si="6"/>
        <v>53.59099966516826</v>
      </c>
    </row>
    <row r="449" spans="1:11" ht="15.75">
      <c r="A449" s="89" t="s">
        <v>328</v>
      </c>
      <c r="B449" s="83" t="s">
        <v>271</v>
      </c>
      <c r="C449" s="83" t="s">
        <v>217</v>
      </c>
      <c r="D449" s="83" t="s">
        <v>325</v>
      </c>
      <c r="E449" s="83" t="s">
        <v>315</v>
      </c>
      <c r="F449" s="83" t="s">
        <v>324</v>
      </c>
      <c r="G449" s="90" t="s">
        <v>451</v>
      </c>
      <c r="H449" s="91">
        <v>2058656</v>
      </c>
      <c r="I449" s="91">
        <v>2078656</v>
      </c>
      <c r="J449" s="98">
        <v>1113972.53</v>
      </c>
      <c r="K449" s="95">
        <f t="shared" si="6"/>
        <v>53.59099966516826</v>
      </c>
    </row>
    <row r="450" spans="1:11" ht="78.75">
      <c r="A450" s="89" t="s">
        <v>242</v>
      </c>
      <c r="B450" s="83" t="s">
        <v>271</v>
      </c>
      <c r="C450" s="83" t="s">
        <v>217</v>
      </c>
      <c r="D450" s="83" t="s">
        <v>325</v>
      </c>
      <c r="E450" s="83" t="s">
        <v>315</v>
      </c>
      <c r="F450" s="83" t="s">
        <v>324</v>
      </c>
      <c r="G450" s="83" t="s">
        <v>241</v>
      </c>
      <c r="H450" s="91">
        <v>2040456</v>
      </c>
      <c r="I450" s="91">
        <v>2040456</v>
      </c>
      <c r="J450" s="98">
        <v>1105972.53</v>
      </c>
      <c r="K450" s="95">
        <f t="shared" si="6"/>
        <v>54.20222391465437</v>
      </c>
    </row>
    <row r="451" spans="1:11" ht="15.75">
      <c r="A451" s="89" t="s">
        <v>327</v>
      </c>
      <c r="B451" s="83" t="s">
        <v>271</v>
      </c>
      <c r="C451" s="83" t="s">
        <v>217</v>
      </c>
      <c r="D451" s="83" t="s">
        <v>325</v>
      </c>
      <c r="E451" s="83" t="s">
        <v>315</v>
      </c>
      <c r="F451" s="83" t="s">
        <v>324</v>
      </c>
      <c r="G451" s="83" t="s">
        <v>326</v>
      </c>
      <c r="H451" s="91">
        <v>2040456</v>
      </c>
      <c r="I451" s="91">
        <v>2040456</v>
      </c>
      <c r="J451" s="93">
        <v>1105972.53</v>
      </c>
      <c r="K451" s="95">
        <f t="shared" si="6"/>
        <v>54.20222391465437</v>
      </c>
    </row>
    <row r="452" spans="1:11" ht="31.5">
      <c r="A452" s="89" t="s">
        <v>251</v>
      </c>
      <c r="B452" s="83" t="s">
        <v>271</v>
      </c>
      <c r="C452" s="83" t="s">
        <v>217</v>
      </c>
      <c r="D452" s="83" t="s">
        <v>325</v>
      </c>
      <c r="E452" s="83" t="s">
        <v>315</v>
      </c>
      <c r="F452" s="83" t="s">
        <v>324</v>
      </c>
      <c r="G452" s="83" t="s">
        <v>219</v>
      </c>
      <c r="H452" s="91">
        <v>18200</v>
      </c>
      <c r="I452" s="91">
        <v>38200</v>
      </c>
      <c r="J452" s="93">
        <v>8000</v>
      </c>
      <c r="K452" s="95">
        <f t="shared" si="6"/>
        <v>20.94240837696335</v>
      </c>
    </row>
    <row r="453" spans="1:11" ht="31.5">
      <c r="A453" s="89" t="s">
        <v>250</v>
      </c>
      <c r="B453" s="83" t="s">
        <v>271</v>
      </c>
      <c r="C453" s="83" t="s">
        <v>217</v>
      </c>
      <c r="D453" s="83" t="s">
        <v>325</v>
      </c>
      <c r="E453" s="83" t="s">
        <v>315</v>
      </c>
      <c r="F453" s="83" t="s">
        <v>324</v>
      </c>
      <c r="G453" s="83" t="s">
        <v>215</v>
      </c>
      <c r="H453" s="91">
        <v>18200</v>
      </c>
      <c r="I453" s="91">
        <v>38200</v>
      </c>
      <c r="J453" s="93">
        <v>8000</v>
      </c>
      <c r="K453" s="95">
        <f t="shared" si="6"/>
        <v>20.94240837696335</v>
      </c>
    </row>
    <row r="454" spans="1:11" ht="31.5">
      <c r="A454" s="84" t="s">
        <v>862</v>
      </c>
      <c r="B454" s="85" t="s">
        <v>271</v>
      </c>
      <c r="C454" s="85" t="s">
        <v>217</v>
      </c>
      <c r="D454" s="85" t="s">
        <v>863</v>
      </c>
      <c r="E454" s="86" t="s">
        <v>451</v>
      </c>
      <c r="F454" s="86" t="s">
        <v>451</v>
      </c>
      <c r="G454" s="86" t="s">
        <v>451</v>
      </c>
      <c r="H454" s="87">
        <v>4289508</v>
      </c>
      <c r="I454" s="87">
        <v>4147508</v>
      </c>
      <c r="J454" s="97">
        <v>2966374.06</v>
      </c>
      <c r="K454" s="96">
        <f aca="true" t="shared" si="7" ref="K454:K538">J454/I454*100</f>
        <v>71.52184058475596</v>
      </c>
    </row>
    <row r="455" spans="1:11" ht="31.5">
      <c r="A455" s="84" t="s">
        <v>317</v>
      </c>
      <c r="B455" s="85" t="s">
        <v>271</v>
      </c>
      <c r="C455" s="85" t="s">
        <v>217</v>
      </c>
      <c r="D455" s="85" t="s">
        <v>863</v>
      </c>
      <c r="E455" s="85" t="s">
        <v>315</v>
      </c>
      <c r="F455" s="88" t="s">
        <v>451</v>
      </c>
      <c r="G455" s="88" t="s">
        <v>451</v>
      </c>
      <c r="H455" s="87">
        <v>4289508</v>
      </c>
      <c r="I455" s="87">
        <v>4147508</v>
      </c>
      <c r="J455" s="97">
        <v>2966374.06</v>
      </c>
      <c r="K455" s="96">
        <f t="shared" si="7"/>
        <v>71.52184058475596</v>
      </c>
    </row>
    <row r="456" spans="1:11" ht="47.25">
      <c r="A456" s="89" t="s">
        <v>831</v>
      </c>
      <c r="B456" s="83" t="s">
        <v>271</v>
      </c>
      <c r="C456" s="83" t="s">
        <v>217</v>
      </c>
      <c r="D456" s="83" t="s">
        <v>863</v>
      </c>
      <c r="E456" s="83" t="s">
        <v>315</v>
      </c>
      <c r="F456" s="83" t="s">
        <v>864</v>
      </c>
      <c r="G456" s="90" t="s">
        <v>451</v>
      </c>
      <c r="H456" s="91">
        <v>4289508</v>
      </c>
      <c r="I456" s="91">
        <v>4147508</v>
      </c>
      <c r="J456" s="98">
        <v>2966374.06</v>
      </c>
      <c r="K456" s="95">
        <f t="shared" si="7"/>
        <v>71.52184058475596</v>
      </c>
    </row>
    <row r="457" spans="1:11" ht="31.5">
      <c r="A457" s="89" t="s">
        <v>320</v>
      </c>
      <c r="B457" s="83" t="s">
        <v>271</v>
      </c>
      <c r="C457" s="83" t="s">
        <v>217</v>
      </c>
      <c r="D457" s="83" t="s">
        <v>863</v>
      </c>
      <c r="E457" s="83" t="s">
        <v>315</v>
      </c>
      <c r="F457" s="83" t="s">
        <v>864</v>
      </c>
      <c r="G457" s="83" t="s">
        <v>303</v>
      </c>
      <c r="H457" s="91">
        <v>4289508</v>
      </c>
      <c r="I457" s="91">
        <v>4147508</v>
      </c>
      <c r="J457" s="93">
        <v>2966374.06</v>
      </c>
      <c r="K457" s="95">
        <f t="shared" si="7"/>
        <v>71.52184058475596</v>
      </c>
    </row>
    <row r="458" spans="1:11" ht="15.75">
      <c r="A458" s="89" t="s">
        <v>319</v>
      </c>
      <c r="B458" s="83" t="s">
        <v>271</v>
      </c>
      <c r="C458" s="83" t="s">
        <v>217</v>
      </c>
      <c r="D458" s="83" t="s">
        <v>863</v>
      </c>
      <c r="E458" s="83" t="s">
        <v>315</v>
      </c>
      <c r="F458" s="83" t="s">
        <v>864</v>
      </c>
      <c r="G458" s="83" t="s">
        <v>301</v>
      </c>
      <c r="H458" s="91">
        <v>4289508</v>
      </c>
      <c r="I458" s="91">
        <v>4147508</v>
      </c>
      <c r="J458" s="93">
        <v>2966374.06</v>
      </c>
      <c r="K458" s="95">
        <f t="shared" si="7"/>
        <v>71.52184058475596</v>
      </c>
    </row>
    <row r="459" spans="1:11" ht="47.25">
      <c r="A459" s="110" t="s">
        <v>877</v>
      </c>
      <c r="B459" s="85" t="s">
        <v>271</v>
      </c>
      <c r="C459" s="85" t="s">
        <v>217</v>
      </c>
      <c r="D459" s="85">
        <v>27</v>
      </c>
      <c r="E459" s="86" t="s">
        <v>451</v>
      </c>
      <c r="F459" s="86" t="s">
        <v>451</v>
      </c>
      <c r="G459" s="86" t="s">
        <v>451</v>
      </c>
      <c r="H459" s="100">
        <v>0</v>
      </c>
      <c r="I459" s="100">
        <v>262725.75</v>
      </c>
      <c r="J459" s="97">
        <v>260955.31</v>
      </c>
      <c r="K459" s="96">
        <f t="shared" si="7"/>
        <v>99.32612619813627</v>
      </c>
    </row>
    <row r="460" spans="1:11" ht="31.5">
      <c r="A460" s="110" t="s">
        <v>317</v>
      </c>
      <c r="B460" s="85" t="s">
        <v>271</v>
      </c>
      <c r="C460" s="85" t="s">
        <v>217</v>
      </c>
      <c r="D460" s="85">
        <v>27</v>
      </c>
      <c r="E460" s="85" t="s">
        <v>315</v>
      </c>
      <c r="F460" s="88" t="s">
        <v>451</v>
      </c>
      <c r="G460" s="88" t="s">
        <v>451</v>
      </c>
      <c r="H460" s="100">
        <v>0</v>
      </c>
      <c r="I460" s="100">
        <v>262725.75</v>
      </c>
      <c r="J460" s="97">
        <v>260955.31</v>
      </c>
      <c r="K460" s="96">
        <f t="shared" si="7"/>
        <v>99.32612619813627</v>
      </c>
    </row>
    <row r="461" spans="1:11" ht="39.75" customHeight="1">
      <c r="A461" s="89" t="s">
        <v>877</v>
      </c>
      <c r="B461" s="83" t="s">
        <v>271</v>
      </c>
      <c r="C461" s="83" t="s">
        <v>217</v>
      </c>
      <c r="D461" s="83">
        <v>27</v>
      </c>
      <c r="E461" s="83" t="s">
        <v>315</v>
      </c>
      <c r="F461" s="83">
        <v>81430</v>
      </c>
      <c r="G461" s="90" t="s">
        <v>451</v>
      </c>
      <c r="H461" s="91">
        <v>0</v>
      </c>
      <c r="I461" s="91">
        <v>262725.75</v>
      </c>
      <c r="J461" s="93">
        <v>260955.31</v>
      </c>
      <c r="K461" s="95">
        <f t="shared" si="7"/>
        <v>99.32612619813627</v>
      </c>
    </row>
    <row r="462" spans="1:11" ht="31.5">
      <c r="A462" s="89" t="s">
        <v>320</v>
      </c>
      <c r="B462" s="83" t="s">
        <v>271</v>
      </c>
      <c r="C462" s="83" t="s">
        <v>217</v>
      </c>
      <c r="D462" s="83">
        <v>27</v>
      </c>
      <c r="E462" s="83" t="s">
        <v>315</v>
      </c>
      <c r="F462" s="83">
        <v>81430</v>
      </c>
      <c r="G462" s="83" t="s">
        <v>303</v>
      </c>
      <c r="H462" s="91">
        <v>0</v>
      </c>
      <c r="I462" s="91">
        <v>262725.75</v>
      </c>
      <c r="J462" s="93">
        <v>260955.31</v>
      </c>
      <c r="K462" s="95">
        <f t="shared" si="7"/>
        <v>99.32612619813627</v>
      </c>
    </row>
    <row r="463" spans="1:11" ht="15.75">
      <c r="A463" s="89" t="s">
        <v>319</v>
      </c>
      <c r="B463" s="83" t="s">
        <v>271</v>
      </c>
      <c r="C463" s="83" t="s">
        <v>217</v>
      </c>
      <c r="D463" s="83">
        <v>27</v>
      </c>
      <c r="E463" s="83" t="s">
        <v>315</v>
      </c>
      <c r="F463" s="83">
        <v>81430</v>
      </c>
      <c r="G463" s="83" t="s">
        <v>301</v>
      </c>
      <c r="H463" s="91">
        <v>0</v>
      </c>
      <c r="I463" s="91">
        <v>231025.75</v>
      </c>
      <c r="J463" s="93">
        <v>230078.73</v>
      </c>
      <c r="K463" s="95">
        <f t="shared" si="7"/>
        <v>99.5900803265437</v>
      </c>
    </row>
    <row r="464" spans="1:11" ht="15.75">
      <c r="A464" s="89" t="s">
        <v>403</v>
      </c>
      <c r="B464" s="83" t="s">
        <v>271</v>
      </c>
      <c r="C464" s="83" t="s">
        <v>217</v>
      </c>
      <c r="D464" s="83">
        <v>27</v>
      </c>
      <c r="E464" s="83" t="s">
        <v>315</v>
      </c>
      <c r="F464" s="83">
        <v>81430</v>
      </c>
      <c r="G464" s="83">
        <v>620</v>
      </c>
      <c r="H464" s="91">
        <v>0</v>
      </c>
      <c r="I464" s="91">
        <v>31700</v>
      </c>
      <c r="J464" s="93">
        <v>30876.58</v>
      </c>
      <c r="K464" s="95">
        <f t="shared" si="7"/>
        <v>97.40246056782334</v>
      </c>
    </row>
    <row r="465" spans="1:11" ht="15.75">
      <c r="A465" s="110" t="s">
        <v>1038</v>
      </c>
      <c r="B465" s="107" t="s">
        <v>271</v>
      </c>
      <c r="C465" s="107" t="s">
        <v>217</v>
      </c>
      <c r="D465" s="107">
        <v>29</v>
      </c>
      <c r="E465" s="107"/>
      <c r="F465" s="107"/>
      <c r="G465" s="107"/>
      <c r="H465" s="100">
        <v>0</v>
      </c>
      <c r="I465" s="100">
        <v>697300</v>
      </c>
      <c r="J465" s="97">
        <v>697300</v>
      </c>
      <c r="K465" s="96">
        <f t="shared" si="7"/>
        <v>100</v>
      </c>
    </row>
    <row r="466" spans="1:11" ht="31.5">
      <c r="A466" s="110" t="s">
        <v>317</v>
      </c>
      <c r="B466" s="107" t="s">
        <v>271</v>
      </c>
      <c r="C466" s="107" t="s">
        <v>217</v>
      </c>
      <c r="D466" s="107">
        <v>29</v>
      </c>
      <c r="E466" s="107">
        <v>104</v>
      </c>
      <c r="F466" s="107"/>
      <c r="G466" s="107"/>
      <c r="H466" s="100">
        <v>0</v>
      </c>
      <c r="I466" s="100">
        <v>697300</v>
      </c>
      <c r="J466" s="97">
        <v>697300</v>
      </c>
      <c r="K466" s="96">
        <f t="shared" si="7"/>
        <v>100</v>
      </c>
    </row>
    <row r="467" spans="1:11" ht="63">
      <c r="A467" s="109" t="s">
        <v>1024</v>
      </c>
      <c r="B467" s="83" t="s">
        <v>271</v>
      </c>
      <c r="C467" s="83" t="s">
        <v>217</v>
      </c>
      <c r="D467" s="83">
        <v>29</v>
      </c>
      <c r="E467" s="83">
        <v>104</v>
      </c>
      <c r="F467" s="83">
        <v>13300</v>
      </c>
      <c r="G467" s="83"/>
      <c r="H467" s="91">
        <v>0</v>
      </c>
      <c r="I467" s="91">
        <v>697300</v>
      </c>
      <c r="J467" s="93">
        <v>697300</v>
      </c>
      <c r="K467" s="95">
        <f t="shared" si="7"/>
        <v>100</v>
      </c>
    </row>
    <row r="468" spans="1:11" ht="31.5">
      <c r="A468" s="109" t="s">
        <v>320</v>
      </c>
      <c r="B468" s="83" t="s">
        <v>271</v>
      </c>
      <c r="C468" s="83" t="s">
        <v>217</v>
      </c>
      <c r="D468" s="83">
        <v>29</v>
      </c>
      <c r="E468" s="83">
        <v>104</v>
      </c>
      <c r="F468" s="83">
        <v>13300</v>
      </c>
      <c r="G468" s="83">
        <v>600</v>
      </c>
      <c r="H468" s="91">
        <v>0</v>
      </c>
      <c r="I468" s="91">
        <v>697300</v>
      </c>
      <c r="J468" s="93">
        <v>697300</v>
      </c>
      <c r="K468" s="95">
        <f t="shared" si="7"/>
        <v>100</v>
      </c>
    </row>
    <row r="469" spans="1:11" ht="15.75">
      <c r="A469" s="109" t="s">
        <v>319</v>
      </c>
      <c r="B469" s="83" t="s">
        <v>271</v>
      </c>
      <c r="C469" s="83" t="s">
        <v>217</v>
      </c>
      <c r="D469" s="83">
        <v>29</v>
      </c>
      <c r="E469" s="83">
        <v>104</v>
      </c>
      <c r="F469" s="83">
        <v>13300</v>
      </c>
      <c r="G469" s="83">
        <v>610</v>
      </c>
      <c r="H469" s="91">
        <v>0</v>
      </c>
      <c r="I469" s="91">
        <v>697300</v>
      </c>
      <c r="J469" s="93">
        <v>697300</v>
      </c>
      <c r="K469" s="95">
        <f t="shared" si="7"/>
        <v>100</v>
      </c>
    </row>
    <row r="470" spans="1:11" ht="15.75">
      <c r="A470" s="84" t="s">
        <v>755</v>
      </c>
      <c r="B470" s="85" t="s">
        <v>271</v>
      </c>
      <c r="C470" s="85" t="s">
        <v>217</v>
      </c>
      <c r="D470" s="85" t="s">
        <v>322</v>
      </c>
      <c r="E470" s="86" t="s">
        <v>451</v>
      </c>
      <c r="F470" s="86" t="s">
        <v>451</v>
      </c>
      <c r="G470" s="86" t="s">
        <v>451</v>
      </c>
      <c r="H470" s="87">
        <v>0</v>
      </c>
      <c r="I470" s="87">
        <v>187735</v>
      </c>
      <c r="J470" s="97">
        <v>187735</v>
      </c>
      <c r="K470" s="96">
        <f t="shared" si="7"/>
        <v>100</v>
      </c>
    </row>
    <row r="471" spans="1:11" ht="31.5">
      <c r="A471" s="84" t="s">
        <v>317</v>
      </c>
      <c r="B471" s="85" t="s">
        <v>271</v>
      </c>
      <c r="C471" s="85" t="s">
        <v>217</v>
      </c>
      <c r="D471" s="85" t="s">
        <v>322</v>
      </c>
      <c r="E471" s="85" t="s">
        <v>315</v>
      </c>
      <c r="F471" s="88" t="s">
        <v>451</v>
      </c>
      <c r="G471" s="88" t="s">
        <v>451</v>
      </c>
      <c r="H471" s="87">
        <v>0</v>
      </c>
      <c r="I471" s="87">
        <v>187735</v>
      </c>
      <c r="J471" s="97">
        <v>187735</v>
      </c>
      <c r="K471" s="96">
        <f t="shared" si="7"/>
        <v>100</v>
      </c>
    </row>
    <row r="472" spans="1:11" ht="15.75">
      <c r="A472" s="109" t="s">
        <v>755</v>
      </c>
      <c r="B472" s="83" t="s">
        <v>271</v>
      </c>
      <c r="C472" s="83" t="s">
        <v>217</v>
      </c>
      <c r="D472" s="83" t="s">
        <v>322</v>
      </c>
      <c r="E472" s="83" t="s">
        <v>315</v>
      </c>
      <c r="F472" s="83" t="s">
        <v>321</v>
      </c>
      <c r="G472" s="90" t="s">
        <v>451</v>
      </c>
      <c r="H472" s="91">
        <v>0</v>
      </c>
      <c r="I472" s="91">
        <v>187735</v>
      </c>
      <c r="J472" s="98">
        <v>187735</v>
      </c>
      <c r="K472" s="95">
        <f t="shared" si="7"/>
        <v>100</v>
      </c>
    </row>
    <row r="473" spans="1:11" ht="31.5">
      <c r="A473" s="89" t="s">
        <v>320</v>
      </c>
      <c r="B473" s="83" t="s">
        <v>271</v>
      </c>
      <c r="C473" s="83" t="s">
        <v>217</v>
      </c>
      <c r="D473" s="83" t="s">
        <v>322</v>
      </c>
      <c r="E473" s="83" t="s">
        <v>315</v>
      </c>
      <c r="F473" s="83" t="s">
        <v>321</v>
      </c>
      <c r="G473" s="83" t="s">
        <v>303</v>
      </c>
      <c r="H473" s="91">
        <v>0</v>
      </c>
      <c r="I473" s="91">
        <v>187735</v>
      </c>
      <c r="J473" s="98">
        <v>187735</v>
      </c>
      <c r="K473" s="95">
        <f t="shared" si="7"/>
        <v>100</v>
      </c>
    </row>
    <row r="474" spans="1:11" ht="15.75">
      <c r="A474" s="89" t="s">
        <v>319</v>
      </c>
      <c r="B474" s="83" t="s">
        <v>271</v>
      </c>
      <c r="C474" s="83" t="s">
        <v>217</v>
      </c>
      <c r="D474" s="83" t="s">
        <v>322</v>
      </c>
      <c r="E474" s="83" t="s">
        <v>315</v>
      </c>
      <c r="F474" s="83" t="s">
        <v>321</v>
      </c>
      <c r="G474" s="83" t="s">
        <v>301</v>
      </c>
      <c r="H474" s="91">
        <v>0</v>
      </c>
      <c r="I474" s="91">
        <v>187735</v>
      </c>
      <c r="J474" s="93">
        <v>187735</v>
      </c>
      <c r="K474" s="95">
        <f t="shared" si="7"/>
        <v>100</v>
      </c>
    </row>
    <row r="475" spans="1:11" ht="15.75">
      <c r="A475" s="84" t="s">
        <v>865</v>
      </c>
      <c r="B475" s="85" t="s">
        <v>265</v>
      </c>
      <c r="C475" s="86" t="s">
        <v>451</v>
      </c>
      <c r="D475" s="86" t="s">
        <v>451</v>
      </c>
      <c r="E475" s="86" t="s">
        <v>451</v>
      </c>
      <c r="F475" s="86" t="s">
        <v>451</v>
      </c>
      <c r="G475" s="86" t="s">
        <v>451</v>
      </c>
      <c r="H475" s="87">
        <v>2921500</v>
      </c>
      <c r="I475" s="87">
        <v>58929173.37</v>
      </c>
      <c r="J475" s="97">
        <v>909328.56</v>
      </c>
      <c r="K475" s="96">
        <f t="shared" si="7"/>
        <v>1.543087248637576</v>
      </c>
    </row>
    <row r="476" spans="1:11" ht="47.25">
      <c r="A476" s="84" t="s">
        <v>313</v>
      </c>
      <c r="B476" s="85" t="s">
        <v>265</v>
      </c>
      <c r="C476" s="85" t="s">
        <v>217</v>
      </c>
      <c r="D476" s="85" t="s">
        <v>221</v>
      </c>
      <c r="E476" s="86" t="s">
        <v>451</v>
      </c>
      <c r="F476" s="86" t="s">
        <v>451</v>
      </c>
      <c r="G476" s="86" t="s">
        <v>451</v>
      </c>
      <c r="H476" s="87">
        <v>2921500</v>
      </c>
      <c r="I476" s="87">
        <v>3739061.37</v>
      </c>
      <c r="J476" s="97">
        <v>909328.56</v>
      </c>
      <c r="K476" s="96">
        <f t="shared" si="7"/>
        <v>24.319701390726305</v>
      </c>
    </row>
    <row r="477" spans="1:11" ht="15.75">
      <c r="A477" s="84" t="s">
        <v>237</v>
      </c>
      <c r="B477" s="85" t="s">
        <v>265</v>
      </c>
      <c r="C477" s="85" t="s">
        <v>217</v>
      </c>
      <c r="D477" s="85" t="s">
        <v>221</v>
      </c>
      <c r="E477" s="85" t="s">
        <v>216</v>
      </c>
      <c r="F477" s="88" t="s">
        <v>451</v>
      </c>
      <c r="G477" s="88" t="s">
        <v>451</v>
      </c>
      <c r="H477" s="87">
        <v>2921500</v>
      </c>
      <c r="I477" s="87">
        <v>3739061.37</v>
      </c>
      <c r="J477" s="97">
        <v>909328.56</v>
      </c>
      <c r="K477" s="96">
        <f t="shared" si="7"/>
        <v>24.319701390726305</v>
      </c>
    </row>
    <row r="478" spans="1:11" ht="31.5">
      <c r="A478" s="89" t="s">
        <v>937</v>
      </c>
      <c r="B478" s="83" t="s">
        <v>265</v>
      </c>
      <c r="C478" s="83" t="s">
        <v>217</v>
      </c>
      <c r="D478" s="83" t="s">
        <v>221</v>
      </c>
      <c r="E478" s="83" t="s">
        <v>216</v>
      </c>
      <c r="F478" s="83" t="s">
        <v>306</v>
      </c>
      <c r="G478" s="90" t="s">
        <v>451</v>
      </c>
      <c r="H478" s="91">
        <v>2921500</v>
      </c>
      <c r="I478" s="91">
        <v>3739061.37</v>
      </c>
      <c r="J478" s="98">
        <v>909328.56</v>
      </c>
      <c r="K478" s="95">
        <f t="shared" si="7"/>
        <v>24.319701390726305</v>
      </c>
    </row>
    <row r="479" spans="1:11" ht="31.5">
      <c r="A479" s="89" t="s">
        <v>381</v>
      </c>
      <c r="B479" s="83" t="s">
        <v>265</v>
      </c>
      <c r="C479" s="83" t="s">
        <v>217</v>
      </c>
      <c r="D479" s="83" t="s">
        <v>221</v>
      </c>
      <c r="E479" s="83" t="s">
        <v>216</v>
      </c>
      <c r="F479" s="83" t="s">
        <v>306</v>
      </c>
      <c r="G479" s="83" t="s">
        <v>299</v>
      </c>
      <c r="H479" s="91">
        <v>2921500</v>
      </c>
      <c r="I479" s="91">
        <v>3739061.37</v>
      </c>
      <c r="J479" s="98">
        <v>909328.56</v>
      </c>
      <c r="K479" s="95">
        <f t="shared" si="7"/>
        <v>24.319701390726305</v>
      </c>
    </row>
    <row r="480" spans="1:11" ht="15.75">
      <c r="A480" s="89" t="s">
        <v>380</v>
      </c>
      <c r="B480" s="83" t="s">
        <v>265</v>
      </c>
      <c r="C480" s="83" t="s">
        <v>217</v>
      </c>
      <c r="D480" s="83" t="s">
        <v>221</v>
      </c>
      <c r="E480" s="83" t="s">
        <v>216</v>
      </c>
      <c r="F480" s="83" t="s">
        <v>306</v>
      </c>
      <c r="G480" s="83" t="s">
        <v>298</v>
      </c>
      <c r="H480" s="91">
        <v>2921500</v>
      </c>
      <c r="I480" s="91">
        <v>3739061.37</v>
      </c>
      <c r="J480" s="93">
        <v>909328.56</v>
      </c>
      <c r="K480" s="95">
        <f t="shared" si="7"/>
        <v>24.319701390726305</v>
      </c>
    </row>
    <row r="481" spans="1:11" ht="63">
      <c r="A481" s="110" t="s">
        <v>1040</v>
      </c>
      <c r="B481" s="107" t="s">
        <v>265</v>
      </c>
      <c r="C481" s="107" t="s">
        <v>217</v>
      </c>
      <c r="D481" s="117" t="s">
        <v>275</v>
      </c>
      <c r="E481" s="107"/>
      <c r="F481" s="107"/>
      <c r="G481" s="107"/>
      <c r="H481" s="97">
        <v>0</v>
      </c>
      <c r="I481" s="100">
        <v>6887440</v>
      </c>
      <c r="J481" s="97">
        <v>0</v>
      </c>
      <c r="K481" s="96">
        <f t="shared" si="7"/>
        <v>0</v>
      </c>
    </row>
    <row r="482" spans="1:11" ht="15.75">
      <c r="A482" s="110" t="s">
        <v>237</v>
      </c>
      <c r="B482" s="107" t="s">
        <v>265</v>
      </c>
      <c r="C482" s="107" t="s">
        <v>217</v>
      </c>
      <c r="D482" s="117" t="s">
        <v>275</v>
      </c>
      <c r="E482" s="107">
        <v>901</v>
      </c>
      <c r="F482" s="107"/>
      <c r="G482" s="107"/>
      <c r="H482" s="97">
        <v>0</v>
      </c>
      <c r="I482" s="100">
        <v>6887440</v>
      </c>
      <c r="J482" s="97">
        <v>0</v>
      </c>
      <c r="K482" s="96">
        <f t="shared" si="7"/>
        <v>0</v>
      </c>
    </row>
    <row r="483" spans="1:11" ht="63">
      <c r="A483" s="109" t="s">
        <v>1024</v>
      </c>
      <c r="B483" s="83" t="s">
        <v>265</v>
      </c>
      <c r="C483" s="83" t="s">
        <v>217</v>
      </c>
      <c r="D483" s="101" t="s">
        <v>275</v>
      </c>
      <c r="E483" s="83">
        <v>901</v>
      </c>
      <c r="F483" s="83">
        <v>13300</v>
      </c>
      <c r="G483" s="83"/>
      <c r="H483" s="93">
        <v>0</v>
      </c>
      <c r="I483" s="91">
        <v>6887440</v>
      </c>
      <c r="J483" s="93">
        <v>0</v>
      </c>
      <c r="K483" s="95">
        <f t="shared" si="7"/>
        <v>0</v>
      </c>
    </row>
    <row r="484" spans="1:11" ht="31.5">
      <c r="A484" s="109" t="s">
        <v>381</v>
      </c>
      <c r="B484" s="83" t="s">
        <v>265</v>
      </c>
      <c r="C484" s="83" t="s">
        <v>217</v>
      </c>
      <c r="D484" s="101" t="s">
        <v>275</v>
      </c>
      <c r="E484" s="83">
        <v>901</v>
      </c>
      <c r="F484" s="83">
        <v>13300</v>
      </c>
      <c r="G484" s="83">
        <v>400</v>
      </c>
      <c r="H484" s="93">
        <v>0</v>
      </c>
      <c r="I484" s="91">
        <v>6887440</v>
      </c>
      <c r="J484" s="93">
        <v>0</v>
      </c>
      <c r="K484" s="95">
        <f t="shared" si="7"/>
        <v>0</v>
      </c>
    </row>
    <row r="485" spans="1:11" ht="15.75">
      <c r="A485" s="109" t="s">
        <v>380</v>
      </c>
      <c r="B485" s="83" t="s">
        <v>265</v>
      </c>
      <c r="C485" s="83" t="s">
        <v>217</v>
      </c>
      <c r="D485" s="101" t="s">
        <v>275</v>
      </c>
      <c r="E485" s="83">
        <v>901</v>
      </c>
      <c r="F485" s="83">
        <v>13300</v>
      </c>
      <c r="G485" s="83">
        <v>410</v>
      </c>
      <c r="H485" s="93">
        <v>0</v>
      </c>
      <c r="I485" s="91">
        <v>6887440</v>
      </c>
      <c r="J485" s="93">
        <v>0</v>
      </c>
      <c r="K485" s="95">
        <f t="shared" si="7"/>
        <v>0</v>
      </c>
    </row>
    <row r="486" spans="1:11" ht="15.75">
      <c r="A486" s="110" t="s">
        <v>1041</v>
      </c>
      <c r="B486" s="107" t="s">
        <v>265</v>
      </c>
      <c r="C486" s="107" t="s">
        <v>217</v>
      </c>
      <c r="D486" s="107" t="s">
        <v>1042</v>
      </c>
      <c r="E486" s="107"/>
      <c r="F486" s="107"/>
      <c r="G486" s="107"/>
      <c r="H486" s="97">
        <v>0</v>
      </c>
      <c r="I486" s="100">
        <v>48302672</v>
      </c>
      <c r="J486" s="97">
        <v>0</v>
      </c>
      <c r="K486" s="96">
        <f t="shared" si="7"/>
        <v>0</v>
      </c>
    </row>
    <row r="487" spans="1:11" ht="15.75">
      <c r="A487" s="110" t="s">
        <v>237</v>
      </c>
      <c r="B487" s="107" t="s">
        <v>265</v>
      </c>
      <c r="C487" s="107" t="s">
        <v>217</v>
      </c>
      <c r="D487" s="107" t="s">
        <v>1042</v>
      </c>
      <c r="E487" s="107">
        <v>901</v>
      </c>
      <c r="F487" s="107"/>
      <c r="G487" s="107"/>
      <c r="H487" s="97">
        <v>0</v>
      </c>
      <c r="I487" s="100">
        <v>48302672</v>
      </c>
      <c r="J487" s="97">
        <v>0</v>
      </c>
      <c r="K487" s="96">
        <f t="shared" si="7"/>
        <v>0</v>
      </c>
    </row>
    <row r="488" spans="1:11" ht="31.5">
      <c r="A488" s="109" t="s">
        <v>938</v>
      </c>
      <c r="B488" s="83" t="s">
        <v>265</v>
      </c>
      <c r="C488" s="83" t="s">
        <v>217</v>
      </c>
      <c r="D488" s="108" t="s">
        <v>1042</v>
      </c>
      <c r="E488" s="83">
        <v>901</v>
      </c>
      <c r="F488" s="83">
        <v>11270</v>
      </c>
      <c r="G488" s="83"/>
      <c r="H488" s="93">
        <v>0</v>
      </c>
      <c r="I488" s="91">
        <v>48302672</v>
      </c>
      <c r="J488" s="93">
        <v>0</v>
      </c>
      <c r="K488" s="95">
        <f t="shared" si="7"/>
        <v>0</v>
      </c>
    </row>
    <row r="489" spans="1:11" ht="31.5">
      <c r="A489" s="109" t="s">
        <v>381</v>
      </c>
      <c r="B489" s="83" t="s">
        <v>265</v>
      </c>
      <c r="C489" s="83" t="s">
        <v>217</v>
      </c>
      <c r="D489" s="108" t="s">
        <v>1042</v>
      </c>
      <c r="E489" s="83">
        <v>901</v>
      </c>
      <c r="F489" s="83">
        <v>11270</v>
      </c>
      <c r="G489" s="83">
        <v>400</v>
      </c>
      <c r="H489" s="93">
        <v>0</v>
      </c>
      <c r="I489" s="91">
        <v>48302672</v>
      </c>
      <c r="J489" s="93">
        <v>0</v>
      </c>
      <c r="K489" s="95">
        <f t="shared" si="7"/>
        <v>0</v>
      </c>
    </row>
    <row r="490" spans="1:11" ht="15.75">
      <c r="A490" s="109" t="s">
        <v>380</v>
      </c>
      <c r="B490" s="83" t="s">
        <v>265</v>
      </c>
      <c r="C490" s="83" t="s">
        <v>217</v>
      </c>
      <c r="D490" s="108" t="s">
        <v>1042</v>
      </c>
      <c r="E490" s="83">
        <v>901</v>
      </c>
      <c r="F490" s="83">
        <v>11270</v>
      </c>
      <c r="G490" s="83">
        <v>410</v>
      </c>
      <c r="H490" s="93">
        <v>0</v>
      </c>
      <c r="I490" s="91">
        <v>48302672</v>
      </c>
      <c r="J490" s="93">
        <v>0</v>
      </c>
      <c r="K490" s="95">
        <f t="shared" si="7"/>
        <v>0</v>
      </c>
    </row>
    <row r="491" spans="1:11" ht="47.25">
      <c r="A491" s="84" t="s">
        <v>866</v>
      </c>
      <c r="B491" s="85" t="s">
        <v>310</v>
      </c>
      <c r="C491" s="86" t="s">
        <v>451</v>
      </c>
      <c r="D491" s="86" t="s">
        <v>451</v>
      </c>
      <c r="E491" s="86" t="s">
        <v>451</v>
      </c>
      <c r="F491" s="86" t="s">
        <v>451</v>
      </c>
      <c r="G491" s="86" t="s">
        <v>451</v>
      </c>
      <c r="H491" s="87">
        <v>23000</v>
      </c>
      <c r="I491" s="87">
        <v>23000</v>
      </c>
      <c r="J491" s="97">
        <v>10000</v>
      </c>
      <c r="K491" s="96">
        <f t="shared" si="7"/>
        <v>43.47826086956522</v>
      </c>
    </row>
    <row r="492" spans="1:11" ht="47.25">
      <c r="A492" s="84" t="s">
        <v>311</v>
      </c>
      <c r="B492" s="85" t="s">
        <v>310</v>
      </c>
      <c r="C492" s="85" t="s">
        <v>217</v>
      </c>
      <c r="D492" s="85" t="s">
        <v>221</v>
      </c>
      <c r="E492" s="86" t="s">
        <v>451</v>
      </c>
      <c r="F492" s="86" t="s">
        <v>451</v>
      </c>
      <c r="G492" s="86" t="s">
        <v>451</v>
      </c>
      <c r="H492" s="87">
        <v>23000</v>
      </c>
      <c r="I492" s="87">
        <v>23000</v>
      </c>
      <c r="J492" s="97">
        <v>10000</v>
      </c>
      <c r="K492" s="96">
        <f t="shared" si="7"/>
        <v>43.47826086956522</v>
      </c>
    </row>
    <row r="493" spans="1:11" ht="15.75">
      <c r="A493" s="84" t="s">
        <v>237</v>
      </c>
      <c r="B493" s="85" t="s">
        <v>310</v>
      </c>
      <c r="C493" s="85" t="s">
        <v>217</v>
      </c>
      <c r="D493" s="85" t="s">
        <v>221</v>
      </c>
      <c r="E493" s="85" t="s">
        <v>216</v>
      </c>
      <c r="F493" s="88" t="s">
        <v>451</v>
      </c>
      <c r="G493" s="88" t="s">
        <v>451</v>
      </c>
      <c r="H493" s="87">
        <v>23000</v>
      </c>
      <c r="I493" s="87">
        <v>23000</v>
      </c>
      <c r="J493" s="97">
        <v>10000</v>
      </c>
      <c r="K493" s="96">
        <f t="shared" si="7"/>
        <v>43.47826086956522</v>
      </c>
    </row>
    <row r="494" spans="1:11" ht="31.5">
      <c r="A494" s="89" t="s">
        <v>947</v>
      </c>
      <c r="B494" s="83" t="s">
        <v>310</v>
      </c>
      <c r="C494" s="83" t="s">
        <v>217</v>
      </c>
      <c r="D494" s="83" t="s">
        <v>221</v>
      </c>
      <c r="E494" s="83" t="s">
        <v>216</v>
      </c>
      <c r="F494" s="83" t="s">
        <v>309</v>
      </c>
      <c r="G494" s="90" t="s">
        <v>451</v>
      </c>
      <c r="H494" s="91">
        <v>23000</v>
      </c>
      <c r="I494" s="91">
        <v>23000</v>
      </c>
      <c r="J494" s="93">
        <v>10000</v>
      </c>
      <c r="K494" s="95">
        <f t="shared" si="7"/>
        <v>43.47826086956522</v>
      </c>
    </row>
    <row r="495" spans="1:11" ht="31.5">
      <c r="A495" s="89" t="s">
        <v>251</v>
      </c>
      <c r="B495" s="83" t="s">
        <v>310</v>
      </c>
      <c r="C495" s="83" t="s">
        <v>217</v>
      </c>
      <c r="D495" s="83" t="s">
        <v>221</v>
      </c>
      <c r="E495" s="83" t="s">
        <v>216</v>
      </c>
      <c r="F495" s="83" t="s">
        <v>309</v>
      </c>
      <c r="G495" s="83" t="s">
        <v>219</v>
      </c>
      <c r="H495" s="91">
        <v>23000</v>
      </c>
      <c r="I495" s="91">
        <v>23000</v>
      </c>
      <c r="J495" s="93">
        <v>10000</v>
      </c>
      <c r="K495" s="95">
        <f t="shared" si="7"/>
        <v>43.47826086956522</v>
      </c>
    </row>
    <row r="496" spans="1:11" ht="31.5">
      <c r="A496" s="89" t="s">
        <v>250</v>
      </c>
      <c r="B496" s="83" t="s">
        <v>310</v>
      </c>
      <c r="C496" s="83" t="s">
        <v>217</v>
      </c>
      <c r="D496" s="83" t="s">
        <v>221</v>
      </c>
      <c r="E496" s="83" t="s">
        <v>216</v>
      </c>
      <c r="F496" s="83" t="s">
        <v>309</v>
      </c>
      <c r="G496" s="83" t="s">
        <v>215</v>
      </c>
      <c r="H496" s="91">
        <v>23000</v>
      </c>
      <c r="I496" s="91">
        <v>23000</v>
      </c>
      <c r="J496" s="98">
        <v>10000</v>
      </c>
      <c r="K496" s="95">
        <f t="shared" si="7"/>
        <v>43.47826086956522</v>
      </c>
    </row>
    <row r="497" spans="1:11" ht="31.5">
      <c r="A497" s="84" t="s">
        <v>867</v>
      </c>
      <c r="B497" s="85" t="s">
        <v>307</v>
      </c>
      <c r="C497" s="86" t="s">
        <v>451</v>
      </c>
      <c r="D497" s="86" t="s">
        <v>451</v>
      </c>
      <c r="E497" s="86" t="s">
        <v>451</v>
      </c>
      <c r="F497" s="86" t="s">
        <v>451</v>
      </c>
      <c r="G497" s="86" t="s">
        <v>451</v>
      </c>
      <c r="H497" s="87">
        <v>17948690</v>
      </c>
      <c r="I497" s="87">
        <v>10857776.4</v>
      </c>
      <c r="J497" s="92">
        <v>6719683.81</v>
      </c>
      <c r="K497" s="95">
        <f t="shared" si="7"/>
        <v>61.88821322568403</v>
      </c>
    </row>
    <row r="498" spans="1:11" ht="31.5">
      <c r="A498" s="84" t="s">
        <v>308</v>
      </c>
      <c r="B498" s="85" t="s">
        <v>307</v>
      </c>
      <c r="C498" s="85" t="s">
        <v>217</v>
      </c>
      <c r="D498" s="85" t="s">
        <v>221</v>
      </c>
      <c r="E498" s="86" t="s">
        <v>451</v>
      </c>
      <c r="F498" s="86" t="s">
        <v>451</v>
      </c>
      <c r="G498" s="86" t="s">
        <v>451</v>
      </c>
      <c r="H498" s="87">
        <v>17948690</v>
      </c>
      <c r="I498" s="87">
        <v>10857776.4</v>
      </c>
      <c r="J498" s="92">
        <v>6719683.81</v>
      </c>
      <c r="K498" s="95">
        <f t="shared" si="7"/>
        <v>61.88821322568403</v>
      </c>
    </row>
    <row r="499" spans="1:11" ht="15.75">
      <c r="A499" s="84" t="s">
        <v>237</v>
      </c>
      <c r="B499" s="85" t="s">
        <v>307</v>
      </c>
      <c r="C499" s="85" t="s">
        <v>217</v>
      </c>
      <c r="D499" s="85" t="s">
        <v>221</v>
      </c>
      <c r="E499" s="85" t="s">
        <v>216</v>
      </c>
      <c r="F499" s="88" t="s">
        <v>451</v>
      </c>
      <c r="G499" s="88" t="s">
        <v>451</v>
      </c>
      <c r="H499" s="87">
        <v>17948690</v>
      </c>
      <c r="I499" s="87">
        <v>10857776.4</v>
      </c>
      <c r="J499" s="97">
        <v>6719683.81</v>
      </c>
      <c r="K499" s="95">
        <f t="shared" si="7"/>
        <v>61.88821322568403</v>
      </c>
    </row>
    <row r="500" spans="1:11" ht="31.5">
      <c r="A500" s="89" t="s">
        <v>937</v>
      </c>
      <c r="B500" s="83" t="s">
        <v>307</v>
      </c>
      <c r="C500" s="83" t="s">
        <v>217</v>
      </c>
      <c r="D500" s="83" t="s">
        <v>221</v>
      </c>
      <c r="E500" s="83" t="s">
        <v>216</v>
      </c>
      <c r="F500" s="83" t="s">
        <v>306</v>
      </c>
      <c r="G500" s="90" t="s">
        <v>451</v>
      </c>
      <c r="H500" s="91">
        <v>975000</v>
      </c>
      <c r="I500" s="91">
        <v>377246.4</v>
      </c>
      <c r="J500" s="93">
        <v>191618.8</v>
      </c>
      <c r="K500" s="95">
        <f t="shared" si="7"/>
        <v>50.794069870514335</v>
      </c>
    </row>
    <row r="501" spans="1:11" ht="31.5">
      <c r="A501" s="89" t="s">
        <v>381</v>
      </c>
      <c r="B501" s="83" t="s">
        <v>307</v>
      </c>
      <c r="C501" s="83" t="s">
        <v>217</v>
      </c>
      <c r="D501" s="83" t="s">
        <v>221</v>
      </c>
      <c r="E501" s="83" t="s">
        <v>216</v>
      </c>
      <c r="F501" s="83" t="s">
        <v>306</v>
      </c>
      <c r="G501" s="83" t="s">
        <v>299</v>
      </c>
      <c r="H501" s="91">
        <v>975000</v>
      </c>
      <c r="I501" s="91">
        <v>377246.4</v>
      </c>
      <c r="J501" s="93">
        <v>191618.8</v>
      </c>
      <c r="K501" s="95">
        <f t="shared" si="7"/>
        <v>50.794069870514335</v>
      </c>
    </row>
    <row r="502" spans="1:11" ht="15.75">
      <c r="A502" s="89" t="s">
        <v>380</v>
      </c>
      <c r="B502" s="83" t="s">
        <v>307</v>
      </c>
      <c r="C502" s="83" t="s">
        <v>217</v>
      </c>
      <c r="D502" s="83" t="s">
        <v>221</v>
      </c>
      <c r="E502" s="83" t="s">
        <v>216</v>
      </c>
      <c r="F502" s="83" t="s">
        <v>306</v>
      </c>
      <c r="G502" s="83" t="s">
        <v>298</v>
      </c>
      <c r="H502" s="91">
        <v>975000</v>
      </c>
      <c r="I502" s="91">
        <v>377246.4</v>
      </c>
      <c r="J502" s="93">
        <v>191618.8</v>
      </c>
      <c r="K502" s="95">
        <f t="shared" si="7"/>
        <v>50.794069870514335</v>
      </c>
    </row>
    <row r="503" spans="1:11" ht="31.5">
      <c r="A503" s="89" t="s">
        <v>938</v>
      </c>
      <c r="B503" s="83" t="s">
        <v>307</v>
      </c>
      <c r="C503" s="83" t="s">
        <v>217</v>
      </c>
      <c r="D503" s="83" t="s">
        <v>221</v>
      </c>
      <c r="E503" s="83" t="s">
        <v>216</v>
      </c>
      <c r="F503" s="83" t="s">
        <v>312</v>
      </c>
      <c r="G503" s="90" t="s">
        <v>451</v>
      </c>
      <c r="H503" s="91">
        <v>16973690</v>
      </c>
      <c r="I503" s="91">
        <v>10480530</v>
      </c>
      <c r="J503" s="93">
        <v>6528065.01</v>
      </c>
      <c r="K503" s="95">
        <f t="shared" si="7"/>
        <v>62.2875466221651</v>
      </c>
    </row>
    <row r="504" spans="1:11" ht="31.5">
      <c r="A504" s="89" t="s">
        <v>381</v>
      </c>
      <c r="B504" s="83" t="s">
        <v>307</v>
      </c>
      <c r="C504" s="83" t="s">
        <v>217</v>
      </c>
      <c r="D504" s="83" t="s">
        <v>221</v>
      </c>
      <c r="E504" s="83" t="s">
        <v>216</v>
      </c>
      <c r="F504" s="83" t="s">
        <v>312</v>
      </c>
      <c r="G504" s="83" t="s">
        <v>299</v>
      </c>
      <c r="H504" s="91">
        <v>16973690</v>
      </c>
      <c r="I504" s="91">
        <v>10480530</v>
      </c>
      <c r="J504" s="93">
        <v>6528065.01</v>
      </c>
      <c r="K504" s="95">
        <f t="shared" si="7"/>
        <v>62.2875466221651</v>
      </c>
    </row>
    <row r="505" spans="1:11" ht="15.75">
      <c r="A505" s="89" t="s">
        <v>380</v>
      </c>
      <c r="B505" s="83" t="s">
        <v>307</v>
      </c>
      <c r="C505" s="83" t="s">
        <v>217</v>
      </c>
      <c r="D505" s="83" t="s">
        <v>221</v>
      </c>
      <c r="E505" s="83" t="s">
        <v>216</v>
      </c>
      <c r="F505" s="83" t="s">
        <v>312</v>
      </c>
      <c r="G505" s="83" t="s">
        <v>298</v>
      </c>
      <c r="H505" s="91">
        <v>16973690</v>
      </c>
      <c r="I505" s="91">
        <v>10480530</v>
      </c>
      <c r="J505" s="93">
        <v>6528065.01</v>
      </c>
      <c r="K505" s="95">
        <f t="shared" si="7"/>
        <v>62.2875466221651</v>
      </c>
    </row>
    <row r="506" spans="1:11" ht="31.5">
      <c r="A506" s="84" t="s">
        <v>868</v>
      </c>
      <c r="B506" s="85" t="s">
        <v>291</v>
      </c>
      <c r="C506" s="86" t="s">
        <v>451</v>
      </c>
      <c r="D506" s="86" t="s">
        <v>451</v>
      </c>
      <c r="E506" s="86" t="s">
        <v>451</v>
      </c>
      <c r="F506" s="86" t="s">
        <v>451</v>
      </c>
      <c r="G506" s="86" t="s">
        <v>451</v>
      </c>
      <c r="H506" s="87">
        <v>192452463.26</v>
      </c>
      <c r="I506" s="87">
        <v>244924333.13</v>
      </c>
      <c r="J506" s="97">
        <v>185759243.85</v>
      </c>
      <c r="K506" s="96">
        <f t="shared" si="7"/>
        <v>75.84352337560655</v>
      </c>
    </row>
    <row r="507" spans="1:11" ht="31.5">
      <c r="A507" s="84" t="s">
        <v>305</v>
      </c>
      <c r="B507" s="85" t="s">
        <v>291</v>
      </c>
      <c r="C507" s="85" t="s">
        <v>217</v>
      </c>
      <c r="D507" s="85" t="s">
        <v>221</v>
      </c>
      <c r="E507" s="86" t="s">
        <v>451</v>
      </c>
      <c r="F507" s="86" t="s">
        <v>451</v>
      </c>
      <c r="G507" s="86" t="s">
        <v>451</v>
      </c>
      <c r="H507" s="87">
        <v>90201867.26</v>
      </c>
      <c r="I507" s="87">
        <v>78406574.41</v>
      </c>
      <c r="J507" s="97">
        <v>75304078.13</v>
      </c>
      <c r="K507" s="96">
        <f t="shared" si="7"/>
        <v>96.04306615440616</v>
      </c>
    </row>
    <row r="508" spans="1:11" ht="15.75">
      <c r="A508" s="84" t="s">
        <v>237</v>
      </c>
      <c r="B508" s="85" t="s">
        <v>291</v>
      </c>
      <c r="C508" s="85" t="s">
        <v>217</v>
      </c>
      <c r="D508" s="85" t="s">
        <v>221</v>
      </c>
      <c r="E508" s="85" t="s">
        <v>216</v>
      </c>
      <c r="F508" s="88" t="s">
        <v>451</v>
      </c>
      <c r="G508" s="88" t="s">
        <v>451</v>
      </c>
      <c r="H508" s="87">
        <v>90201867.26</v>
      </c>
      <c r="I508" s="87">
        <v>78406574.41</v>
      </c>
      <c r="J508" s="97">
        <v>75304078.13</v>
      </c>
      <c r="K508" s="96">
        <f t="shared" si="7"/>
        <v>96.04306615440616</v>
      </c>
    </row>
    <row r="509" spans="1:11" ht="31.5">
      <c r="A509" s="89" t="s">
        <v>948</v>
      </c>
      <c r="B509" s="83" t="s">
        <v>291</v>
      </c>
      <c r="C509" s="83" t="s">
        <v>217</v>
      </c>
      <c r="D509" s="83" t="s">
        <v>221</v>
      </c>
      <c r="E509" s="83" t="s">
        <v>216</v>
      </c>
      <c r="F509" s="83" t="s">
        <v>302</v>
      </c>
      <c r="G509" s="90" t="s">
        <v>451</v>
      </c>
      <c r="H509" s="91">
        <v>750000</v>
      </c>
      <c r="I509" s="91">
        <v>1195000</v>
      </c>
      <c r="J509" s="98">
        <v>764840</v>
      </c>
      <c r="K509" s="95">
        <f t="shared" si="7"/>
        <v>64.00334728033474</v>
      </c>
    </row>
    <row r="510" spans="1:11" ht="31.5">
      <c r="A510" s="89" t="s">
        <v>381</v>
      </c>
      <c r="B510" s="83" t="s">
        <v>291</v>
      </c>
      <c r="C510" s="83" t="s">
        <v>217</v>
      </c>
      <c r="D510" s="83" t="s">
        <v>221</v>
      </c>
      <c r="E510" s="83" t="s">
        <v>216</v>
      </c>
      <c r="F510" s="83" t="s">
        <v>302</v>
      </c>
      <c r="G510" s="83" t="s">
        <v>299</v>
      </c>
      <c r="H510" s="91">
        <v>750000</v>
      </c>
      <c r="I510" s="91">
        <v>1195000</v>
      </c>
      <c r="J510" s="93">
        <v>764840</v>
      </c>
      <c r="K510" s="95">
        <f t="shared" si="7"/>
        <v>64.00334728033474</v>
      </c>
    </row>
    <row r="511" spans="1:11" ht="15.75">
      <c r="A511" s="89" t="s">
        <v>380</v>
      </c>
      <c r="B511" s="83" t="s">
        <v>291</v>
      </c>
      <c r="C511" s="83" t="s">
        <v>217</v>
      </c>
      <c r="D511" s="83" t="s">
        <v>221</v>
      </c>
      <c r="E511" s="83" t="s">
        <v>216</v>
      </c>
      <c r="F511" s="83" t="s">
        <v>302</v>
      </c>
      <c r="G511" s="83" t="s">
        <v>298</v>
      </c>
      <c r="H511" s="91">
        <v>750000</v>
      </c>
      <c r="I511" s="91">
        <v>1195000</v>
      </c>
      <c r="J511" s="93">
        <v>764840</v>
      </c>
      <c r="K511" s="95">
        <f t="shared" si="7"/>
        <v>64.00334728033474</v>
      </c>
    </row>
    <row r="512" spans="1:11" ht="15.75">
      <c r="A512" s="89" t="s">
        <v>811</v>
      </c>
      <c r="B512" s="83" t="s">
        <v>291</v>
      </c>
      <c r="C512" s="83" t="s">
        <v>217</v>
      </c>
      <c r="D512" s="83" t="s">
        <v>221</v>
      </c>
      <c r="E512" s="83" t="s">
        <v>216</v>
      </c>
      <c r="F512" s="83" t="s">
        <v>869</v>
      </c>
      <c r="G512" s="90" t="s">
        <v>451</v>
      </c>
      <c r="H512" s="91">
        <v>285031</v>
      </c>
      <c r="I512" s="91">
        <v>285031</v>
      </c>
      <c r="J512" s="93">
        <v>219493.96</v>
      </c>
      <c r="K512" s="95">
        <f t="shared" si="7"/>
        <v>77.00704835614371</v>
      </c>
    </row>
    <row r="513" spans="1:11" ht="31.5">
      <c r="A513" s="89" t="s">
        <v>251</v>
      </c>
      <c r="B513" s="83" t="s">
        <v>291</v>
      </c>
      <c r="C513" s="83" t="s">
        <v>217</v>
      </c>
      <c r="D513" s="83" t="s">
        <v>221</v>
      </c>
      <c r="E513" s="83" t="s">
        <v>216</v>
      </c>
      <c r="F513" s="83" t="s">
        <v>869</v>
      </c>
      <c r="G513" s="83" t="s">
        <v>219</v>
      </c>
      <c r="H513" s="91">
        <v>285031</v>
      </c>
      <c r="I513" s="91">
        <v>285031</v>
      </c>
      <c r="J513" s="98">
        <v>219493.96</v>
      </c>
      <c r="K513" s="95">
        <f t="shared" si="7"/>
        <v>77.00704835614371</v>
      </c>
    </row>
    <row r="514" spans="1:11" ht="31.5">
      <c r="A514" s="89" t="s">
        <v>250</v>
      </c>
      <c r="B514" s="83" t="s">
        <v>291</v>
      </c>
      <c r="C514" s="83" t="s">
        <v>217</v>
      </c>
      <c r="D514" s="83" t="s">
        <v>221</v>
      </c>
      <c r="E514" s="83" t="s">
        <v>216</v>
      </c>
      <c r="F514" s="83" t="s">
        <v>869</v>
      </c>
      <c r="G514" s="83" t="s">
        <v>215</v>
      </c>
      <c r="H514" s="91">
        <v>285031</v>
      </c>
      <c r="I514" s="91">
        <v>285031</v>
      </c>
      <c r="J514" s="98">
        <v>219493.96</v>
      </c>
      <c r="K514" s="95">
        <f t="shared" si="7"/>
        <v>77.00704835614371</v>
      </c>
    </row>
    <row r="515" spans="1:11" ht="31.5">
      <c r="A515" s="89" t="s">
        <v>949</v>
      </c>
      <c r="B515" s="83" t="s">
        <v>291</v>
      </c>
      <c r="C515" s="83" t="s">
        <v>217</v>
      </c>
      <c r="D515" s="83" t="s">
        <v>221</v>
      </c>
      <c r="E515" s="83" t="s">
        <v>216</v>
      </c>
      <c r="F515" s="83" t="s">
        <v>294</v>
      </c>
      <c r="G515" s="90" t="s">
        <v>451</v>
      </c>
      <c r="H515" s="91">
        <v>89166836.26</v>
      </c>
      <c r="I515" s="91">
        <v>76926543.41</v>
      </c>
      <c r="J515" s="93">
        <v>74319744.17</v>
      </c>
      <c r="K515" s="95">
        <f t="shared" si="7"/>
        <v>96.61131369687783</v>
      </c>
    </row>
    <row r="516" spans="1:11" ht="31.5">
      <c r="A516" s="89" t="s">
        <v>381</v>
      </c>
      <c r="B516" s="83" t="s">
        <v>291</v>
      </c>
      <c r="C516" s="83" t="s">
        <v>217</v>
      </c>
      <c r="D516" s="83" t="s">
        <v>221</v>
      </c>
      <c r="E516" s="83" t="s">
        <v>216</v>
      </c>
      <c r="F516" s="83" t="s">
        <v>294</v>
      </c>
      <c r="G516" s="83" t="s">
        <v>299</v>
      </c>
      <c r="H516" s="91">
        <v>89166836.26</v>
      </c>
      <c r="I516" s="91">
        <v>76926543.41</v>
      </c>
      <c r="J516" s="93">
        <v>74319744.17</v>
      </c>
      <c r="K516" s="95">
        <f t="shared" si="7"/>
        <v>96.61131369687783</v>
      </c>
    </row>
    <row r="517" spans="1:11" ht="15.75">
      <c r="A517" s="89" t="s">
        <v>380</v>
      </c>
      <c r="B517" s="83" t="s">
        <v>291</v>
      </c>
      <c r="C517" s="83" t="s">
        <v>217</v>
      </c>
      <c r="D517" s="83" t="s">
        <v>221</v>
      </c>
      <c r="E517" s="83" t="s">
        <v>216</v>
      </c>
      <c r="F517" s="83" t="s">
        <v>294</v>
      </c>
      <c r="G517" s="83" t="s">
        <v>298</v>
      </c>
      <c r="H517" s="91">
        <v>89166836.26</v>
      </c>
      <c r="I517" s="91">
        <v>76926543.41</v>
      </c>
      <c r="J517" s="93">
        <v>74319744.17</v>
      </c>
      <c r="K517" s="95">
        <f t="shared" si="7"/>
        <v>96.61131369687783</v>
      </c>
    </row>
    <row r="518" spans="1:11" ht="63">
      <c r="A518" s="84" t="s">
        <v>297</v>
      </c>
      <c r="B518" s="85" t="s">
        <v>291</v>
      </c>
      <c r="C518" s="85" t="s">
        <v>217</v>
      </c>
      <c r="D518" s="85" t="s">
        <v>280</v>
      </c>
      <c r="E518" s="86" t="s">
        <v>451</v>
      </c>
      <c r="F518" s="86" t="s">
        <v>451</v>
      </c>
      <c r="G518" s="86" t="s">
        <v>451</v>
      </c>
      <c r="H518" s="87">
        <v>15341575.19</v>
      </c>
      <c r="I518" s="87">
        <v>12193143.23</v>
      </c>
      <c r="J518" s="92">
        <v>5982233.59</v>
      </c>
      <c r="K518" s="96">
        <f t="shared" si="7"/>
        <v>49.06227604446831</v>
      </c>
    </row>
    <row r="519" spans="1:11" ht="15.75">
      <c r="A519" s="84" t="s">
        <v>237</v>
      </c>
      <c r="B519" s="85" t="s">
        <v>291</v>
      </c>
      <c r="C519" s="85" t="s">
        <v>217</v>
      </c>
      <c r="D519" s="85" t="s">
        <v>280</v>
      </c>
      <c r="E519" s="85" t="s">
        <v>216</v>
      </c>
      <c r="F519" s="88" t="s">
        <v>451</v>
      </c>
      <c r="G519" s="88" t="s">
        <v>451</v>
      </c>
      <c r="H519" s="87">
        <v>15341575.19</v>
      </c>
      <c r="I519" s="87">
        <v>12193143.23</v>
      </c>
      <c r="J519" s="92">
        <v>5982233.59</v>
      </c>
      <c r="K519" s="96">
        <f t="shared" si="7"/>
        <v>49.06227604446831</v>
      </c>
    </row>
    <row r="520" spans="1:11" ht="31.5">
      <c r="A520" s="109" t="s">
        <v>1020</v>
      </c>
      <c r="B520" s="83" t="s">
        <v>291</v>
      </c>
      <c r="C520" s="108">
        <v>0</v>
      </c>
      <c r="D520" s="83" t="s">
        <v>280</v>
      </c>
      <c r="E520" s="83" t="s">
        <v>216</v>
      </c>
      <c r="F520" s="116">
        <v>81610</v>
      </c>
      <c r="G520" s="116"/>
      <c r="H520" s="111">
        <v>0</v>
      </c>
      <c r="I520" s="111">
        <v>151581.7</v>
      </c>
      <c r="J520" s="98">
        <v>42680</v>
      </c>
      <c r="K520" s="99">
        <f t="shared" si="7"/>
        <v>28.156433131440007</v>
      </c>
    </row>
    <row r="521" spans="1:11" ht="31.5">
      <c r="A521" s="109" t="s">
        <v>251</v>
      </c>
      <c r="B521" s="83" t="s">
        <v>291</v>
      </c>
      <c r="C521" s="108">
        <v>0</v>
      </c>
      <c r="D521" s="83" t="s">
        <v>280</v>
      </c>
      <c r="E521" s="83" t="s">
        <v>216</v>
      </c>
      <c r="F521" s="116">
        <v>81610</v>
      </c>
      <c r="G521" s="116">
        <v>200</v>
      </c>
      <c r="H521" s="111">
        <v>0</v>
      </c>
      <c r="I521" s="111">
        <v>151581.7</v>
      </c>
      <c r="J521" s="98">
        <v>42680</v>
      </c>
      <c r="K521" s="99">
        <f t="shared" si="7"/>
        <v>28.156433131440007</v>
      </c>
    </row>
    <row r="522" spans="1:11" ht="31.5">
      <c r="A522" s="109" t="s">
        <v>250</v>
      </c>
      <c r="B522" s="83" t="s">
        <v>291</v>
      </c>
      <c r="C522" s="108">
        <v>0</v>
      </c>
      <c r="D522" s="83" t="s">
        <v>280</v>
      </c>
      <c r="E522" s="83" t="s">
        <v>216</v>
      </c>
      <c r="F522" s="116">
        <v>81610</v>
      </c>
      <c r="G522" s="116">
        <v>240</v>
      </c>
      <c r="H522" s="111">
        <v>0</v>
      </c>
      <c r="I522" s="111">
        <v>151581.7</v>
      </c>
      <c r="J522" s="98">
        <v>42680</v>
      </c>
      <c r="K522" s="99">
        <f t="shared" si="7"/>
        <v>28.156433131440007</v>
      </c>
    </row>
    <row r="523" spans="1:11" ht="47.25">
      <c r="A523" s="89" t="s">
        <v>296</v>
      </c>
      <c r="B523" s="83" t="s">
        <v>291</v>
      </c>
      <c r="C523" s="83" t="s">
        <v>217</v>
      </c>
      <c r="D523" s="83" t="s">
        <v>280</v>
      </c>
      <c r="E523" s="83" t="s">
        <v>216</v>
      </c>
      <c r="F523" s="83" t="s">
        <v>295</v>
      </c>
      <c r="G523" s="90" t="s">
        <v>451</v>
      </c>
      <c r="H523" s="91">
        <v>15341575.19</v>
      </c>
      <c r="I523" s="91">
        <v>12041561.53</v>
      </c>
      <c r="J523" s="93">
        <v>5939553.59</v>
      </c>
      <c r="K523" s="95">
        <f t="shared" si="7"/>
        <v>49.3254431761393</v>
      </c>
    </row>
    <row r="524" spans="1:11" ht="15.75">
      <c r="A524" s="89" t="s">
        <v>292</v>
      </c>
      <c r="B524" s="83" t="s">
        <v>291</v>
      </c>
      <c r="C524" s="83" t="s">
        <v>217</v>
      </c>
      <c r="D524" s="83" t="s">
        <v>280</v>
      </c>
      <c r="E524" s="83" t="s">
        <v>216</v>
      </c>
      <c r="F524" s="83" t="s">
        <v>295</v>
      </c>
      <c r="G524" s="83" t="s">
        <v>259</v>
      </c>
      <c r="H524" s="91">
        <v>15341575.19</v>
      </c>
      <c r="I524" s="91">
        <v>12041561.53</v>
      </c>
      <c r="J524" s="93">
        <v>5939553.59</v>
      </c>
      <c r="K524" s="95">
        <f t="shared" si="7"/>
        <v>49.3254431761393</v>
      </c>
    </row>
    <row r="525" spans="1:11" ht="15.75">
      <c r="A525" s="89" t="s">
        <v>56</v>
      </c>
      <c r="B525" s="83" t="s">
        <v>291</v>
      </c>
      <c r="C525" s="83" t="s">
        <v>217</v>
      </c>
      <c r="D525" s="83" t="s">
        <v>280</v>
      </c>
      <c r="E525" s="83" t="s">
        <v>216</v>
      </c>
      <c r="F525" s="83" t="s">
        <v>295</v>
      </c>
      <c r="G525" s="83" t="s">
        <v>288</v>
      </c>
      <c r="H525" s="91">
        <v>15341575.19</v>
      </c>
      <c r="I525" s="91">
        <v>12041561.53</v>
      </c>
      <c r="J525" s="93">
        <v>5939553.59</v>
      </c>
      <c r="K525" s="95">
        <f t="shared" si="7"/>
        <v>49.3254431761393</v>
      </c>
    </row>
    <row r="526" spans="1:11" ht="47.25">
      <c r="A526" s="84" t="s">
        <v>710</v>
      </c>
      <c r="B526" s="85" t="s">
        <v>291</v>
      </c>
      <c r="C526" s="85" t="s">
        <v>217</v>
      </c>
      <c r="D526" s="85" t="s">
        <v>275</v>
      </c>
      <c r="E526" s="86" t="s">
        <v>451</v>
      </c>
      <c r="F526" s="86" t="s">
        <v>451</v>
      </c>
      <c r="G526" s="86" t="s">
        <v>451</v>
      </c>
      <c r="H526" s="87">
        <v>46240116.32</v>
      </c>
      <c r="I526" s="87">
        <v>113655711</v>
      </c>
      <c r="J526" s="92">
        <v>82838241.33</v>
      </c>
      <c r="K526" s="96">
        <f t="shared" si="7"/>
        <v>72.885243162132</v>
      </c>
    </row>
    <row r="527" spans="1:11" ht="15.75">
      <c r="A527" s="84" t="s">
        <v>237</v>
      </c>
      <c r="B527" s="85" t="s">
        <v>291</v>
      </c>
      <c r="C527" s="85" t="s">
        <v>217</v>
      </c>
      <c r="D527" s="85" t="s">
        <v>275</v>
      </c>
      <c r="E527" s="85" t="s">
        <v>216</v>
      </c>
      <c r="F527" s="88" t="s">
        <v>451</v>
      </c>
      <c r="G527" s="88" t="s">
        <v>451</v>
      </c>
      <c r="H527" s="87">
        <v>46240116.32</v>
      </c>
      <c r="I527" s="87">
        <v>113655711</v>
      </c>
      <c r="J527" s="92">
        <v>82838241.33</v>
      </c>
      <c r="K527" s="96">
        <f t="shared" si="7"/>
        <v>72.885243162132</v>
      </c>
    </row>
    <row r="528" spans="1:11" ht="31.5">
      <c r="A528" s="89" t="s">
        <v>950</v>
      </c>
      <c r="B528" s="83" t="s">
        <v>291</v>
      </c>
      <c r="C528" s="83" t="s">
        <v>217</v>
      </c>
      <c r="D528" s="83" t="s">
        <v>275</v>
      </c>
      <c r="E528" s="83" t="s">
        <v>216</v>
      </c>
      <c r="F528" s="83" t="s">
        <v>754</v>
      </c>
      <c r="G528" s="90" t="s">
        <v>451</v>
      </c>
      <c r="H528" s="91">
        <v>46240116.32</v>
      </c>
      <c r="I528" s="91">
        <v>113655711</v>
      </c>
      <c r="J528" s="98">
        <v>82838241.33</v>
      </c>
      <c r="K528" s="95">
        <f t="shared" si="7"/>
        <v>72.885243162132</v>
      </c>
    </row>
    <row r="529" spans="1:11" ht="31.5">
      <c r="A529" s="109" t="s">
        <v>251</v>
      </c>
      <c r="B529" s="83" t="s">
        <v>291</v>
      </c>
      <c r="C529" s="83">
        <v>0</v>
      </c>
      <c r="D529" s="83" t="s">
        <v>275</v>
      </c>
      <c r="E529" s="83" t="s">
        <v>216</v>
      </c>
      <c r="F529" s="83" t="s">
        <v>754</v>
      </c>
      <c r="G529" s="90">
        <v>200</v>
      </c>
      <c r="H529" s="91">
        <v>0</v>
      </c>
      <c r="I529" s="91">
        <v>18361523.84</v>
      </c>
      <c r="J529" s="98">
        <v>0</v>
      </c>
      <c r="K529" s="95">
        <f t="shared" si="7"/>
        <v>0</v>
      </c>
    </row>
    <row r="530" spans="1:11" ht="31.5">
      <c r="A530" s="109" t="s">
        <v>250</v>
      </c>
      <c r="B530" s="83" t="s">
        <v>291</v>
      </c>
      <c r="C530" s="83">
        <v>0</v>
      </c>
      <c r="D530" s="83" t="s">
        <v>275</v>
      </c>
      <c r="E530" s="83" t="s">
        <v>216</v>
      </c>
      <c r="F530" s="83" t="s">
        <v>754</v>
      </c>
      <c r="G530" s="90">
        <v>240</v>
      </c>
      <c r="H530" s="91">
        <v>0</v>
      </c>
      <c r="I530" s="91">
        <v>18361523.84</v>
      </c>
      <c r="J530" s="98">
        <v>0</v>
      </c>
      <c r="K530" s="95">
        <f t="shared" si="7"/>
        <v>0</v>
      </c>
    </row>
    <row r="531" spans="1:11" ht="15.75">
      <c r="A531" s="89" t="s">
        <v>292</v>
      </c>
      <c r="B531" s="83" t="s">
        <v>291</v>
      </c>
      <c r="C531" s="83" t="s">
        <v>217</v>
      </c>
      <c r="D531" s="83" t="s">
        <v>275</v>
      </c>
      <c r="E531" s="83" t="s">
        <v>216</v>
      </c>
      <c r="F531" s="83" t="s">
        <v>754</v>
      </c>
      <c r="G531" s="83" t="s">
        <v>259</v>
      </c>
      <c r="H531" s="91">
        <v>46240116.32</v>
      </c>
      <c r="I531" s="91">
        <v>95294187.16</v>
      </c>
      <c r="J531" s="93">
        <v>82838241.33</v>
      </c>
      <c r="K531" s="95">
        <f t="shared" si="7"/>
        <v>86.92895526871295</v>
      </c>
    </row>
    <row r="532" spans="1:11" ht="15.75">
      <c r="A532" s="89" t="s">
        <v>56</v>
      </c>
      <c r="B532" s="83" t="s">
        <v>291</v>
      </c>
      <c r="C532" s="83" t="s">
        <v>217</v>
      </c>
      <c r="D532" s="83" t="s">
        <v>275</v>
      </c>
      <c r="E532" s="83" t="s">
        <v>216</v>
      </c>
      <c r="F532" s="83" t="s">
        <v>754</v>
      </c>
      <c r="G532" s="83" t="s">
        <v>288</v>
      </c>
      <c r="H532" s="91">
        <v>46240116.32</v>
      </c>
      <c r="I532" s="91">
        <v>95294187.16</v>
      </c>
      <c r="J532" s="93">
        <v>82838241.33</v>
      </c>
      <c r="K532" s="95">
        <f t="shared" si="7"/>
        <v>86.92895526871295</v>
      </c>
    </row>
    <row r="533" spans="1:11" ht="15.75">
      <c r="A533" s="84" t="s">
        <v>293</v>
      </c>
      <c r="B533" s="85" t="s">
        <v>291</v>
      </c>
      <c r="C533" s="85" t="s">
        <v>217</v>
      </c>
      <c r="D533" s="85" t="s">
        <v>290</v>
      </c>
      <c r="E533" s="86" t="s">
        <v>451</v>
      </c>
      <c r="F533" s="86" t="s">
        <v>451</v>
      </c>
      <c r="G533" s="86" t="s">
        <v>451</v>
      </c>
      <c r="H533" s="87">
        <v>40668904.49</v>
      </c>
      <c r="I533" s="87">
        <v>40668904.49</v>
      </c>
      <c r="J533" s="97">
        <v>21634690.8</v>
      </c>
      <c r="K533" s="96">
        <f t="shared" si="7"/>
        <v>53.19713198893694</v>
      </c>
    </row>
    <row r="534" spans="1:11" ht="15.75">
      <c r="A534" s="84" t="s">
        <v>237</v>
      </c>
      <c r="B534" s="85" t="s">
        <v>291</v>
      </c>
      <c r="C534" s="85" t="s">
        <v>217</v>
      </c>
      <c r="D534" s="85" t="s">
        <v>290</v>
      </c>
      <c r="E534" s="85" t="s">
        <v>216</v>
      </c>
      <c r="F534" s="88" t="s">
        <v>451</v>
      </c>
      <c r="G534" s="88" t="s">
        <v>451</v>
      </c>
      <c r="H534" s="87">
        <v>40668904.49</v>
      </c>
      <c r="I534" s="87">
        <v>40668904.49</v>
      </c>
      <c r="J534" s="97">
        <v>21634690.8</v>
      </c>
      <c r="K534" s="96">
        <f t="shared" si="7"/>
        <v>53.19713198893694</v>
      </c>
    </row>
    <row r="535" spans="1:11" ht="47.25">
      <c r="A535" s="89" t="s">
        <v>951</v>
      </c>
      <c r="B535" s="83" t="s">
        <v>291</v>
      </c>
      <c r="C535" s="83" t="s">
        <v>217</v>
      </c>
      <c r="D535" s="83" t="s">
        <v>290</v>
      </c>
      <c r="E535" s="83" t="s">
        <v>216</v>
      </c>
      <c r="F535" s="83" t="s">
        <v>289</v>
      </c>
      <c r="G535" s="90" t="s">
        <v>451</v>
      </c>
      <c r="H535" s="91">
        <v>40668904.49</v>
      </c>
      <c r="I535" s="91">
        <v>40668904.49</v>
      </c>
      <c r="J535" s="93">
        <v>21634690.8</v>
      </c>
      <c r="K535" s="95">
        <f t="shared" si="7"/>
        <v>53.19713198893694</v>
      </c>
    </row>
    <row r="536" spans="1:11" ht="15.75">
      <c r="A536" s="89" t="s">
        <v>292</v>
      </c>
      <c r="B536" s="83" t="s">
        <v>291</v>
      </c>
      <c r="C536" s="83" t="s">
        <v>217</v>
      </c>
      <c r="D536" s="83" t="s">
        <v>290</v>
      </c>
      <c r="E536" s="83" t="s">
        <v>216</v>
      </c>
      <c r="F536" s="83" t="s">
        <v>289</v>
      </c>
      <c r="G536" s="83" t="s">
        <v>259</v>
      </c>
      <c r="H536" s="91">
        <v>40668904.49</v>
      </c>
      <c r="I536" s="91">
        <v>40668904.49</v>
      </c>
      <c r="J536" s="93">
        <v>21634690.8</v>
      </c>
      <c r="K536" s="95">
        <f t="shared" si="7"/>
        <v>53.19713198893694</v>
      </c>
    </row>
    <row r="537" spans="1:11" ht="15.75">
      <c r="A537" s="89" t="s">
        <v>56</v>
      </c>
      <c r="B537" s="83" t="s">
        <v>291</v>
      </c>
      <c r="C537" s="83" t="s">
        <v>217</v>
      </c>
      <c r="D537" s="83" t="s">
        <v>290</v>
      </c>
      <c r="E537" s="83" t="s">
        <v>216</v>
      </c>
      <c r="F537" s="83" t="s">
        <v>289</v>
      </c>
      <c r="G537" s="83" t="s">
        <v>288</v>
      </c>
      <c r="H537" s="91">
        <v>40668904.49</v>
      </c>
      <c r="I537" s="91">
        <v>40668904.49</v>
      </c>
      <c r="J537" s="93">
        <v>21634690.8</v>
      </c>
      <c r="K537" s="95">
        <f t="shared" si="7"/>
        <v>53.19713198893694</v>
      </c>
    </row>
    <row r="538" spans="1:11" ht="31.5">
      <c r="A538" s="84" t="s">
        <v>870</v>
      </c>
      <c r="B538" s="85" t="s">
        <v>266</v>
      </c>
      <c r="C538" s="86" t="s">
        <v>451</v>
      </c>
      <c r="D538" s="86" t="s">
        <v>451</v>
      </c>
      <c r="E538" s="86" t="s">
        <v>451</v>
      </c>
      <c r="F538" s="86" t="s">
        <v>451</v>
      </c>
      <c r="G538" s="86" t="s">
        <v>451</v>
      </c>
      <c r="H538" s="87">
        <v>13093570</v>
      </c>
      <c r="I538" s="87">
        <v>15393570</v>
      </c>
      <c r="J538" s="97">
        <v>8548674.71</v>
      </c>
      <c r="K538" s="96">
        <f t="shared" si="7"/>
        <v>55.534062014204636</v>
      </c>
    </row>
    <row r="539" spans="1:11" ht="31.5">
      <c r="A539" s="84" t="s">
        <v>287</v>
      </c>
      <c r="B539" s="85" t="s">
        <v>266</v>
      </c>
      <c r="C539" s="85" t="s">
        <v>217</v>
      </c>
      <c r="D539" s="85" t="s">
        <v>221</v>
      </c>
      <c r="E539" s="86" t="s">
        <v>451</v>
      </c>
      <c r="F539" s="86" t="s">
        <v>451</v>
      </c>
      <c r="G539" s="86" t="s">
        <v>451</v>
      </c>
      <c r="H539" s="87">
        <v>701535</v>
      </c>
      <c r="I539" s="87">
        <v>2701535</v>
      </c>
      <c r="J539" s="97">
        <v>342156.21</v>
      </c>
      <c r="K539" s="96">
        <f aca="true" t="shared" si="8" ref="K539:K599">J539/I539*100</f>
        <v>12.66525179203675</v>
      </c>
    </row>
    <row r="540" spans="1:11" ht="31.5">
      <c r="A540" s="84" t="s">
        <v>268</v>
      </c>
      <c r="B540" s="85" t="s">
        <v>266</v>
      </c>
      <c r="C540" s="85" t="s">
        <v>217</v>
      </c>
      <c r="D540" s="85" t="s">
        <v>221</v>
      </c>
      <c r="E540" s="85" t="s">
        <v>264</v>
      </c>
      <c r="F540" s="88" t="s">
        <v>451</v>
      </c>
      <c r="G540" s="88" t="s">
        <v>451</v>
      </c>
      <c r="H540" s="87">
        <v>701535</v>
      </c>
      <c r="I540" s="87">
        <v>2701535</v>
      </c>
      <c r="J540" s="97">
        <v>342156.21</v>
      </c>
      <c r="K540" s="96">
        <f t="shared" si="8"/>
        <v>12.66525179203675</v>
      </c>
    </row>
    <row r="541" spans="1:11" ht="31.5">
      <c r="A541" s="109" t="s">
        <v>908</v>
      </c>
      <c r="B541" s="83" t="s">
        <v>266</v>
      </c>
      <c r="C541" s="83" t="s">
        <v>217</v>
      </c>
      <c r="D541" s="83" t="s">
        <v>221</v>
      </c>
      <c r="E541" s="83" t="s">
        <v>264</v>
      </c>
      <c r="F541" s="83" t="s">
        <v>286</v>
      </c>
      <c r="G541" s="90" t="s">
        <v>451</v>
      </c>
      <c r="H541" s="91">
        <v>226800</v>
      </c>
      <c r="I541" s="91">
        <v>226800</v>
      </c>
      <c r="J541" s="98">
        <v>85251.3</v>
      </c>
      <c r="K541" s="95">
        <f t="shared" si="8"/>
        <v>37.588756613756615</v>
      </c>
    </row>
    <row r="542" spans="1:11" ht="31.5">
      <c r="A542" s="89" t="s">
        <v>251</v>
      </c>
      <c r="B542" s="83" t="s">
        <v>266</v>
      </c>
      <c r="C542" s="83" t="s">
        <v>217</v>
      </c>
      <c r="D542" s="83" t="s">
        <v>221</v>
      </c>
      <c r="E542" s="83" t="s">
        <v>264</v>
      </c>
      <c r="F542" s="83" t="s">
        <v>286</v>
      </c>
      <c r="G542" s="83" t="s">
        <v>219</v>
      </c>
      <c r="H542" s="91">
        <v>226800</v>
      </c>
      <c r="I542" s="91">
        <v>226800</v>
      </c>
      <c r="J542" s="93">
        <v>85251.3</v>
      </c>
      <c r="K542" s="95">
        <f t="shared" si="8"/>
        <v>37.588756613756615</v>
      </c>
    </row>
    <row r="543" spans="1:11" ht="31.5">
      <c r="A543" s="89" t="s">
        <v>250</v>
      </c>
      <c r="B543" s="83" t="s">
        <v>266</v>
      </c>
      <c r="C543" s="83" t="s">
        <v>217</v>
      </c>
      <c r="D543" s="83" t="s">
        <v>221</v>
      </c>
      <c r="E543" s="83" t="s">
        <v>264</v>
      </c>
      <c r="F543" s="83" t="s">
        <v>286</v>
      </c>
      <c r="G543" s="83" t="s">
        <v>215</v>
      </c>
      <c r="H543" s="91">
        <v>226800</v>
      </c>
      <c r="I543" s="91">
        <v>226800</v>
      </c>
      <c r="J543" s="93">
        <v>85251.3</v>
      </c>
      <c r="K543" s="95">
        <f t="shared" si="8"/>
        <v>37.588756613756615</v>
      </c>
    </row>
    <row r="544" spans="1:11" ht="31.5">
      <c r="A544" s="89" t="s">
        <v>287</v>
      </c>
      <c r="B544" s="83" t="s">
        <v>266</v>
      </c>
      <c r="C544" s="83" t="s">
        <v>217</v>
      </c>
      <c r="D544" s="83" t="s">
        <v>221</v>
      </c>
      <c r="E544" s="83" t="s">
        <v>264</v>
      </c>
      <c r="F544" s="83" t="s">
        <v>263</v>
      </c>
      <c r="G544" s="90" t="s">
        <v>451</v>
      </c>
      <c r="H544" s="91">
        <v>107735</v>
      </c>
      <c r="I544" s="91">
        <v>107735</v>
      </c>
      <c r="J544" s="93">
        <v>32809</v>
      </c>
      <c r="K544" s="95">
        <f t="shared" si="8"/>
        <v>30.453427391284173</v>
      </c>
    </row>
    <row r="545" spans="1:11" ht="31.5">
      <c r="A545" s="89" t="s">
        <v>251</v>
      </c>
      <c r="B545" s="83" t="s">
        <v>266</v>
      </c>
      <c r="C545" s="83" t="s">
        <v>217</v>
      </c>
      <c r="D545" s="83" t="s">
        <v>221</v>
      </c>
      <c r="E545" s="83" t="s">
        <v>264</v>
      </c>
      <c r="F545" s="83" t="s">
        <v>263</v>
      </c>
      <c r="G545" s="83" t="s">
        <v>219</v>
      </c>
      <c r="H545" s="91">
        <v>107735</v>
      </c>
      <c r="I545" s="91">
        <v>107735</v>
      </c>
      <c r="J545" s="98">
        <v>32809</v>
      </c>
      <c r="K545" s="95">
        <f t="shared" si="8"/>
        <v>30.453427391284173</v>
      </c>
    </row>
    <row r="546" spans="1:11" ht="31.5">
      <c r="A546" s="89" t="s">
        <v>250</v>
      </c>
      <c r="B546" s="83" t="s">
        <v>266</v>
      </c>
      <c r="C546" s="83" t="s">
        <v>217</v>
      </c>
      <c r="D546" s="83" t="s">
        <v>221</v>
      </c>
      <c r="E546" s="83" t="s">
        <v>264</v>
      </c>
      <c r="F546" s="83" t="s">
        <v>263</v>
      </c>
      <c r="G546" s="83" t="s">
        <v>215</v>
      </c>
      <c r="H546" s="91">
        <v>107735</v>
      </c>
      <c r="I546" s="91">
        <v>107735</v>
      </c>
      <c r="J546" s="98">
        <v>32809</v>
      </c>
      <c r="K546" s="95">
        <f t="shared" si="8"/>
        <v>30.453427391284173</v>
      </c>
    </row>
    <row r="547" spans="1:11" ht="31.5">
      <c r="A547" s="89" t="s">
        <v>952</v>
      </c>
      <c r="B547" s="83" t="s">
        <v>266</v>
      </c>
      <c r="C547" s="83" t="s">
        <v>217</v>
      </c>
      <c r="D547" s="83" t="s">
        <v>221</v>
      </c>
      <c r="E547" s="83" t="s">
        <v>264</v>
      </c>
      <c r="F547" s="83" t="s">
        <v>283</v>
      </c>
      <c r="G547" s="90" t="s">
        <v>451</v>
      </c>
      <c r="H547" s="91">
        <v>367000</v>
      </c>
      <c r="I547" s="91">
        <v>2367000</v>
      </c>
      <c r="J547" s="93">
        <v>224095.91</v>
      </c>
      <c r="K547" s="95">
        <f t="shared" si="8"/>
        <v>9.467507815800591</v>
      </c>
    </row>
    <row r="548" spans="1:11" ht="31.5">
      <c r="A548" s="89" t="s">
        <v>251</v>
      </c>
      <c r="B548" s="83" t="s">
        <v>266</v>
      </c>
      <c r="C548" s="83" t="s">
        <v>217</v>
      </c>
      <c r="D548" s="83" t="s">
        <v>221</v>
      </c>
      <c r="E548" s="83" t="s">
        <v>264</v>
      </c>
      <c r="F548" s="83" t="s">
        <v>283</v>
      </c>
      <c r="G548" s="83" t="s">
        <v>219</v>
      </c>
      <c r="H548" s="91">
        <v>367000</v>
      </c>
      <c r="I548" s="91">
        <v>2367000</v>
      </c>
      <c r="J548" s="93">
        <v>224095.91</v>
      </c>
      <c r="K548" s="95">
        <f t="shared" si="8"/>
        <v>9.467507815800591</v>
      </c>
    </row>
    <row r="549" spans="1:11" ht="31.5">
      <c r="A549" s="89" t="s">
        <v>250</v>
      </c>
      <c r="B549" s="83" t="s">
        <v>266</v>
      </c>
      <c r="C549" s="83" t="s">
        <v>217</v>
      </c>
      <c r="D549" s="83" t="s">
        <v>221</v>
      </c>
      <c r="E549" s="83" t="s">
        <v>264</v>
      </c>
      <c r="F549" s="83" t="s">
        <v>283</v>
      </c>
      <c r="G549" s="83" t="s">
        <v>215</v>
      </c>
      <c r="H549" s="91">
        <v>367000</v>
      </c>
      <c r="I549" s="91">
        <v>2367000</v>
      </c>
      <c r="J549" s="93">
        <v>224095.91</v>
      </c>
      <c r="K549" s="95">
        <f t="shared" si="8"/>
        <v>9.467507815800591</v>
      </c>
    </row>
    <row r="550" spans="1:11" ht="15.75">
      <c r="A550" s="84" t="s">
        <v>282</v>
      </c>
      <c r="B550" s="85" t="s">
        <v>266</v>
      </c>
      <c r="C550" s="85" t="s">
        <v>217</v>
      </c>
      <c r="D550" s="85" t="s">
        <v>280</v>
      </c>
      <c r="E550" s="86" t="s">
        <v>451</v>
      </c>
      <c r="F550" s="86" t="s">
        <v>451</v>
      </c>
      <c r="G550" s="86" t="s">
        <v>451</v>
      </c>
      <c r="H550" s="87">
        <v>473965</v>
      </c>
      <c r="I550" s="87">
        <v>773965</v>
      </c>
      <c r="J550" s="97">
        <v>473965</v>
      </c>
      <c r="K550" s="96">
        <f t="shared" si="8"/>
        <v>61.238557299102666</v>
      </c>
    </row>
    <row r="551" spans="1:11" ht="31.5">
      <c r="A551" s="84" t="s">
        <v>268</v>
      </c>
      <c r="B551" s="85" t="s">
        <v>266</v>
      </c>
      <c r="C551" s="85" t="s">
        <v>217</v>
      </c>
      <c r="D551" s="85" t="s">
        <v>280</v>
      </c>
      <c r="E551" s="85" t="s">
        <v>264</v>
      </c>
      <c r="F551" s="88" t="s">
        <v>451</v>
      </c>
      <c r="G551" s="88" t="s">
        <v>451</v>
      </c>
      <c r="H551" s="87">
        <v>473965</v>
      </c>
      <c r="I551" s="87">
        <v>773965</v>
      </c>
      <c r="J551" s="97">
        <v>473965</v>
      </c>
      <c r="K551" s="96">
        <f t="shared" si="8"/>
        <v>61.238557299102666</v>
      </c>
    </row>
    <row r="552" spans="1:11" ht="15.75">
      <c r="A552" s="89" t="s">
        <v>282</v>
      </c>
      <c r="B552" s="83" t="s">
        <v>266</v>
      </c>
      <c r="C552" s="83" t="s">
        <v>217</v>
      </c>
      <c r="D552" s="83" t="s">
        <v>280</v>
      </c>
      <c r="E552" s="83" t="s">
        <v>264</v>
      </c>
      <c r="F552" s="83" t="s">
        <v>279</v>
      </c>
      <c r="G552" s="90" t="s">
        <v>451</v>
      </c>
      <c r="H552" s="91">
        <v>473965</v>
      </c>
      <c r="I552" s="91">
        <v>773965</v>
      </c>
      <c r="J552" s="93">
        <v>473965</v>
      </c>
      <c r="K552" s="95">
        <f t="shared" si="8"/>
        <v>61.238557299102666</v>
      </c>
    </row>
    <row r="553" spans="1:11" ht="31.5">
      <c r="A553" s="89" t="s">
        <v>251</v>
      </c>
      <c r="B553" s="83" t="s">
        <v>266</v>
      </c>
      <c r="C553" s="83" t="s">
        <v>217</v>
      </c>
      <c r="D553" s="83" t="s">
        <v>280</v>
      </c>
      <c r="E553" s="83" t="s">
        <v>264</v>
      </c>
      <c r="F553" s="83" t="s">
        <v>279</v>
      </c>
      <c r="G553" s="83" t="s">
        <v>219</v>
      </c>
      <c r="H553" s="91">
        <v>473965</v>
      </c>
      <c r="I553" s="91">
        <v>773965</v>
      </c>
      <c r="J553" s="93">
        <v>473965</v>
      </c>
      <c r="K553" s="95">
        <f t="shared" si="8"/>
        <v>61.238557299102666</v>
      </c>
    </row>
    <row r="554" spans="1:11" ht="31.5">
      <c r="A554" s="89" t="s">
        <v>250</v>
      </c>
      <c r="B554" s="83" t="s">
        <v>266</v>
      </c>
      <c r="C554" s="83" t="s">
        <v>217</v>
      </c>
      <c r="D554" s="83" t="s">
        <v>280</v>
      </c>
      <c r="E554" s="83" t="s">
        <v>264</v>
      </c>
      <c r="F554" s="83" t="s">
        <v>279</v>
      </c>
      <c r="G554" s="83" t="s">
        <v>215</v>
      </c>
      <c r="H554" s="91">
        <v>473965</v>
      </c>
      <c r="I554" s="91">
        <v>773965</v>
      </c>
      <c r="J554" s="98">
        <v>473965</v>
      </c>
      <c r="K554" s="95">
        <f t="shared" si="8"/>
        <v>61.238557299102666</v>
      </c>
    </row>
    <row r="555" spans="1:11" ht="31.5">
      <c r="A555" s="84" t="s">
        <v>278</v>
      </c>
      <c r="B555" s="85" t="s">
        <v>266</v>
      </c>
      <c r="C555" s="85" t="s">
        <v>217</v>
      </c>
      <c r="D555" s="85" t="s">
        <v>275</v>
      </c>
      <c r="E555" s="86" t="s">
        <v>451</v>
      </c>
      <c r="F555" s="86" t="s">
        <v>451</v>
      </c>
      <c r="G555" s="86" t="s">
        <v>451</v>
      </c>
      <c r="H555" s="87">
        <v>11329870</v>
      </c>
      <c r="I555" s="87">
        <v>11329870</v>
      </c>
      <c r="J555" s="97">
        <v>7531044.86</v>
      </c>
      <c r="K555" s="96">
        <f t="shared" si="8"/>
        <v>66.47070849003563</v>
      </c>
    </row>
    <row r="556" spans="1:11" ht="31.5">
      <c r="A556" s="84" t="s">
        <v>268</v>
      </c>
      <c r="B556" s="85" t="s">
        <v>266</v>
      </c>
      <c r="C556" s="85" t="s">
        <v>217</v>
      </c>
      <c r="D556" s="85" t="s">
        <v>275</v>
      </c>
      <c r="E556" s="85" t="s">
        <v>264</v>
      </c>
      <c r="F556" s="88" t="s">
        <v>451</v>
      </c>
      <c r="G556" s="88" t="s">
        <v>451</v>
      </c>
      <c r="H556" s="87">
        <v>11329870</v>
      </c>
      <c r="I556" s="87">
        <v>11329870</v>
      </c>
      <c r="J556" s="97">
        <v>7531044.86</v>
      </c>
      <c r="K556" s="96">
        <f t="shared" si="8"/>
        <v>66.47070849003563</v>
      </c>
    </row>
    <row r="557" spans="1:11" ht="31.5">
      <c r="A557" s="89" t="s">
        <v>243</v>
      </c>
      <c r="B557" s="83" t="s">
        <v>266</v>
      </c>
      <c r="C557" s="83" t="s">
        <v>217</v>
      </c>
      <c r="D557" s="83" t="s">
        <v>275</v>
      </c>
      <c r="E557" s="83" t="s">
        <v>264</v>
      </c>
      <c r="F557" s="83" t="s">
        <v>238</v>
      </c>
      <c r="G557" s="90" t="s">
        <v>451</v>
      </c>
      <c r="H557" s="91">
        <v>11329870</v>
      </c>
      <c r="I557" s="91">
        <v>11329870</v>
      </c>
      <c r="J557" s="93">
        <v>7531044.86</v>
      </c>
      <c r="K557" s="95">
        <f t="shared" si="8"/>
        <v>66.47070849003563</v>
      </c>
    </row>
    <row r="558" spans="1:11" ht="78.75">
      <c r="A558" s="89" t="s">
        <v>242</v>
      </c>
      <c r="B558" s="83" t="s">
        <v>266</v>
      </c>
      <c r="C558" s="83" t="s">
        <v>217</v>
      </c>
      <c r="D558" s="83" t="s">
        <v>275</v>
      </c>
      <c r="E558" s="83" t="s">
        <v>264</v>
      </c>
      <c r="F558" s="83" t="s">
        <v>238</v>
      </c>
      <c r="G558" s="83" t="s">
        <v>241</v>
      </c>
      <c r="H558" s="91">
        <v>10983940</v>
      </c>
      <c r="I558" s="91">
        <v>10983940</v>
      </c>
      <c r="J558" s="93">
        <v>7321338.37</v>
      </c>
      <c r="K558" s="95">
        <f t="shared" si="8"/>
        <v>66.65493775457622</v>
      </c>
    </row>
    <row r="559" spans="1:11" ht="31.5">
      <c r="A559" s="89" t="s">
        <v>252</v>
      </c>
      <c r="B559" s="83" t="s">
        <v>266</v>
      </c>
      <c r="C559" s="83" t="s">
        <v>217</v>
      </c>
      <c r="D559" s="83" t="s">
        <v>275</v>
      </c>
      <c r="E559" s="83" t="s">
        <v>264</v>
      </c>
      <c r="F559" s="83" t="s">
        <v>238</v>
      </c>
      <c r="G559" s="83" t="s">
        <v>240</v>
      </c>
      <c r="H559" s="91">
        <v>10983940</v>
      </c>
      <c r="I559" s="91">
        <v>10983940</v>
      </c>
      <c r="J559" s="98">
        <v>7321338.37</v>
      </c>
      <c r="K559" s="95">
        <f t="shared" si="8"/>
        <v>66.65493775457622</v>
      </c>
    </row>
    <row r="560" spans="1:11" ht="31.5">
      <c r="A560" s="89" t="s">
        <v>251</v>
      </c>
      <c r="B560" s="83" t="s">
        <v>266</v>
      </c>
      <c r="C560" s="83" t="s">
        <v>217</v>
      </c>
      <c r="D560" s="83" t="s">
        <v>275</v>
      </c>
      <c r="E560" s="83" t="s">
        <v>264</v>
      </c>
      <c r="F560" s="83" t="s">
        <v>238</v>
      </c>
      <c r="G560" s="83" t="s">
        <v>219</v>
      </c>
      <c r="H560" s="91">
        <v>340430</v>
      </c>
      <c r="I560" s="91">
        <v>340430</v>
      </c>
      <c r="J560" s="98">
        <v>209627.49</v>
      </c>
      <c r="K560" s="95">
        <f t="shared" si="8"/>
        <v>61.57726698587081</v>
      </c>
    </row>
    <row r="561" spans="1:11" ht="31.5">
      <c r="A561" s="89" t="s">
        <v>250</v>
      </c>
      <c r="B561" s="83" t="s">
        <v>266</v>
      </c>
      <c r="C561" s="83" t="s">
        <v>217</v>
      </c>
      <c r="D561" s="83" t="s">
        <v>275</v>
      </c>
      <c r="E561" s="83" t="s">
        <v>264</v>
      </c>
      <c r="F561" s="83" t="s">
        <v>238</v>
      </c>
      <c r="G561" s="83" t="s">
        <v>215</v>
      </c>
      <c r="H561" s="91">
        <v>340430</v>
      </c>
      <c r="I561" s="91">
        <v>340430</v>
      </c>
      <c r="J561" s="93">
        <v>209627.49</v>
      </c>
      <c r="K561" s="95">
        <f t="shared" si="8"/>
        <v>61.57726698587081</v>
      </c>
    </row>
    <row r="562" spans="1:11" ht="15.75">
      <c r="A562" s="89" t="s">
        <v>277</v>
      </c>
      <c r="B562" s="83" t="s">
        <v>266</v>
      </c>
      <c r="C562" s="83" t="s">
        <v>217</v>
      </c>
      <c r="D562" s="83" t="s">
        <v>275</v>
      </c>
      <c r="E562" s="83" t="s">
        <v>264</v>
      </c>
      <c r="F562" s="83" t="s">
        <v>238</v>
      </c>
      <c r="G562" s="83" t="s">
        <v>222</v>
      </c>
      <c r="H562" s="91">
        <v>5500</v>
      </c>
      <c r="I562" s="91">
        <v>5500</v>
      </c>
      <c r="J562" s="93">
        <v>79</v>
      </c>
      <c r="K562" s="95">
        <f t="shared" si="8"/>
        <v>1.4363636363636363</v>
      </c>
    </row>
    <row r="563" spans="1:11" ht="15.75">
      <c r="A563" s="89" t="s">
        <v>276</v>
      </c>
      <c r="B563" s="83" t="s">
        <v>266</v>
      </c>
      <c r="C563" s="83" t="s">
        <v>217</v>
      </c>
      <c r="D563" s="83" t="s">
        <v>275</v>
      </c>
      <c r="E563" s="83" t="s">
        <v>264</v>
      </c>
      <c r="F563" s="83" t="s">
        <v>238</v>
      </c>
      <c r="G563" s="83" t="s">
        <v>274</v>
      </c>
      <c r="H563" s="91">
        <v>5500</v>
      </c>
      <c r="I563" s="91">
        <v>5500</v>
      </c>
      <c r="J563" s="93">
        <v>79</v>
      </c>
      <c r="K563" s="95">
        <f t="shared" si="8"/>
        <v>1.4363636363636363</v>
      </c>
    </row>
    <row r="564" spans="1:11" ht="15.75">
      <c r="A564" s="84" t="s">
        <v>273</v>
      </c>
      <c r="B564" s="85" t="s">
        <v>266</v>
      </c>
      <c r="C564" s="85" t="s">
        <v>217</v>
      </c>
      <c r="D564" s="85" t="s">
        <v>271</v>
      </c>
      <c r="E564" s="86" t="s">
        <v>451</v>
      </c>
      <c r="F564" s="86" t="s">
        <v>451</v>
      </c>
      <c r="G564" s="86" t="s">
        <v>451</v>
      </c>
      <c r="H564" s="87">
        <v>49200</v>
      </c>
      <c r="I564" s="87">
        <v>49200</v>
      </c>
      <c r="J564" s="97">
        <v>26208.64</v>
      </c>
      <c r="K564" s="96">
        <f t="shared" si="8"/>
        <v>53.269593495934956</v>
      </c>
    </row>
    <row r="565" spans="1:11" ht="31.5">
      <c r="A565" s="84" t="s">
        <v>268</v>
      </c>
      <c r="B565" s="85" t="s">
        <v>266</v>
      </c>
      <c r="C565" s="85" t="s">
        <v>217</v>
      </c>
      <c r="D565" s="85" t="s">
        <v>271</v>
      </c>
      <c r="E565" s="85" t="s">
        <v>264</v>
      </c>
      <c r="F565" s="88" t="s">
        <v>451</v>
      </c>
      <c r="G565" s="88" t="s">
        <v>451</v>
      </c>
      <c r="H565" s="87">
        <v>49200</v>
      </c>
      <c r="I565" s="87">
        <v>49200</v>
      </c>
      <c r="J565" s="97">
        <v>26208.64</v>
      </c>
      <c r="K565" s="96">
        <f t="shared" si="8"/>
        <v>53.269593495934956</v>
      </c>
    </row>
    <row r="566" spans="1:11" ht="47.25">
      <c r="A566" s="89" t="s">
        <v>953</v>
      </c>
      <c r="B566" s="83" t="s">
        <v>266</v>
      </c>
      <c r="C566" s="83" t="s">
        <v>217</v>
      </c>
      <c r="D566" s="83" t="s">
        <v>271</v>
      </c>
      <c r="E566" s="83" t="s">
        <v>264</v>
      </c>
      <c r="F566" s="83" t="s">
        <v>270</v>
      </c>
      <c r="G566" s="90" t="s">
        <v>451</v>
      </c>
      <c r="H566" s="91">
        <v>49200</v>
      </c>
      <c r="I566" s="91">
        <v>49200</v>
      </c>
      <c r="J566" s="98">
        <v>26208.64</v>
      </c>
      <c r="K566" s="95">
        <f t="shared" si="8"/>
        <v>53.269593495934956</v>
      </c>
    </row>
    <row r="567" spans="1:11" ht="31.5">
      <c r="A567" s="89" t="s">
        <v>251</v>
      </c>
      <c r="B567" s="83" t="s">
        <v>266</v>
      </c>
      <c r="C567" s="83" t="s">
        <v>217</v>
      </c>
      <c r="D567" s="83" t="s">
        <v>271</v>
      </c>
      <c r="E567" s="83" t="s">
        <v>264</v>
      </c>
      <c r="F567" s="83" t="s">
        <v>270</v>
      </c>
      <c r="G567" s="83" t="s">
        <v>219</v>
      </c>
      <c r="H567" s="91">
        <v>49200</v>
      </c>
      <c r="I567" s="91">
        <v>49200</v>
      </c>
      <c r="J567" s="98">
        <v>26208.64</v>
      </c>
      <c r="K567" s="95">
        <f t="shared" si="8"/>
        <v>53.269593495934956</v>
      </c>
    </row>
    <row r="568" spans="1:11" ht="31.5">
      <c r="A568" s="89" t="s">
        <v>250</v>
      </c>
      <c r="B568" s="83" t="s">
        <v>266</v>
      </c>
      <c r="C568" s="83" t="s">
        <v>217</v>
      </c>
      <c r="D568" s="83" t="s">
        <v>271</v>
      </c>
      <c r="E568" s="83" t="s">
        <v>264</v>
      </c>
      <c r="F568" s="83" t="s">
        <v>270</v>
      </c>
      <c r="G568" s="83" t="s">
        <v>215</v>
      </c>
      <c r="H568" s="91">
        <v>49200</v>
      </c>
      <c r="I568" s="91">
        <v>49200</v>
      </c>
      <c r="J568" s="93">
        <v>26208.64</v>
      </c>
      <c r="K568" s="95">
        <f t="shared" si="8"/>
        <v>53.269593495934956</v>
      </c>
    </row>
    <row r="569" spans="1:11" ht="31.5">
      <c r="A569" s="84" t="s">
        <v>269</v>
      </c>
      <c r="B569" s="85" t="s">
        <v>266</v>
      </c>
      <c r="C569" s="85" t="s">
        <v>217</v>
      </c>
      <c r="D569" s="85" t="s">
        <v>265</v>
      </c>
      <c r="E569" s="86" t="s">
        <v>451</v>
      </c>
      <c r="F569" s="86" t="s">
        <v>451</v>
      </c>
      <c r="G569" s="86" t="s">
        <v>451</v>
      </c>
      <c r="H569" s="87">
        <v>539000</v>
      </c>
      <c r="I569" s="87">
        <v>539000</v>
      </c>
      <c r="J569" s="97">
        <v>175300</v>
      </c>
      <c r="K569" s="96">
        <f t="shared" si="8"/>
        <v>32.52319109461966</v>
      </c>
    </row>
    <row r="570" spans="1:11" ht="31.5">
      <c r="A570" s="84" t="s">
        <v>268</v>
      </c>
      <c r="B570" s="85" t="s">
        <v>266</v>
      </c>
      <c r="C570" s="85" t="s">
        <v>217</v>
      </c>
      <c r="D570" s="85" t="s">
        <v>265</v>
      </c>
      <c r="E570" s="85" t="s">
        <v>264</v>
      </c>
      <c r="F570" s="88" t="s">
        <v>451</v>
      </c>
      <c r="G570" s="88" t="s">
        <v>451</v>
      </c>
      <c r="H570" s="87">
        <v>539000</v>
      </c>
      <c r="I570" s="87">
        <v>539000</v>
      </c>
      <c r="J570" s="97">
        <v>175300</v>
      </c>
      <c r="K570" s="96">
        <f t="shared" si="8"/>
        <v>32.52319109461966</v>
      </c>
    </row>
    <row r="571" spans="1:11" ht="31.5">
      <c r="A571" s="89" t="s">
        <v>287</v>
      </c>
      <c r="B571" s="83" t="s">
        <v>266</v>
      </c>
      <c r="C571" s="83" t="s">
        <v>217</v>
      </c>
      <c r="D571" s="83" t="s">
        <v>265</v>
      </c>
      <c r="E571" s="83" t="s">
        <v>264</v>
      </c>
      <c r="F571" s="83" t="s">
        <v>263</v>
      </c>
      <c r="G571" s="90" t="s">
        <v>451</v>
      </c>
      <c r="H571" s="91">
        <v>539000</v>
      </c>
      <c r="I571" s="91">
        <v>539000</v>
      </c>
      <c r="J571" s="93">
        <v>175300</v>
      </c>
      <c r="K571" s="95">
        <f t="shared" si="8"/>
        <v>32.52319109461966</v>
      </c>
    </row>
    <row r="572" spans="1:11" ht="31.5">
      <c r="A572" s="89" t="s">
        <v>251</v>
      </c>
      <c r="B572" s="83" t="s">
        <v>266</v>
      </c>
      <c r="C572" s="83" t="s">
        <v>217</v>
      </c>
      <c r="D572" s="83" t="s">
        <v>265</v>
      </c>
      <c r="E572" s="83" t="s">
        <v>264</v>
      </c>
      <c r="F572" s="83" t="s">
        <v>263</v>
      </c>
      <c r="G572" s="83" t="s">
        <v>219</v>
      </c>
      <c r="H572" s="91">
        <v>539000</v>
      </c>
      <c r="I572" s="91">
        <v>529000</v>
      </c>
      <c r="J572" s="93">
        <v>170300</v>
      </c>
      <c r="K572" s="95">
        <f t="shared" si="8"/>
        <v>32.19281663516068</v>
      </c>
    </row>
    <row r="573" spans="1:11" ht="31.5">
      <c r="A573" s="89" t="s">
        <v>250</v>
      </c>
      <c r="B573" s="83" t="s">
        <v>266</v>
      </c>
      <c r="C573" s="83" t="s">
        <v>217</v>
      </c>
      <c r="D573" s="83" t="s">
        <v>265</v>
      </c>
      <c r="E573" s="83" t="s">
        <v>264</v>
      </c>
      <c r="F573" s="83" t="s">
        <v>263</v>
      </c>
      <c r="G573" s="83" t="s">
        <v>215</v>
      </c>
      <c r="H573" s="91">
        <v>539000</v>
      </c>
      <c r="I573" s="91">
        <v>529000</v>
      </c>
      <c r="J573" s="93">
        <v>170300</v>
      </c>
      <c r="K573" s="95">
        <f t="shared" si="8"/>
        <v>32.19281663516068</v>
      </c>
    </row>
    <row r="574" spans="1:11" ht="15.75">
      <c r="A574" s="89" t="s">
        <v>277</v>
      </c>
      <c r="B574" s="83" t="s">
        <v>266</v>
      </c>
      <c r="C574" s="83" t="s">
        <v>217</v>
      </c>
      <c r="D574" s="83" t="s">
        <v>265</v>
      </c>
      <c r="E574" s="83" t="s">
        <v>264</v>
      </c>
      <c r="F574" s="83" t="s">
        <v>263</v>
      </c>
      <c r="G574" s="83" t="s">
        <v>222</v>
      </c>
      <c r="H574" s="91">
        <v>0</v>
      </c>
      <c r="I574" s="91">
        <v>10000</v>
      </c>
      <c r="J574" s="98">
        <v>5000</v>
      </c>
      <c r="K574" s="95">
        <f t="shared" si="8"/>
        <v>50</v>
      </c>
    </row>
    <row r="575" spans="1:11" ht="15.75">
      <c r="A575" s="89" t="s">
        <v>225</v>
      </c>
      <c r="B575" s="83" t="s">
        <v>266</v>
      </c>
      <c r="C575" s="83" t="s">
        <v>217</v>
      </c>
      <c r="D575" s="83" t="s">
        <v>265</v>
      </c>
      <c r="E575" s="83" t="s">
        <v>264</v>
      </c>
      <c r="F575" s="83" t="s">
        <v>263</v>
      </c>
      <c r="G575" s="83" t="s">
        <v>223</v>
      </c>
      <c r="H575" s="91">
        <v>0</v>
      </c>
      <c r="I575" s="91">
        <v>10000</v>
      </c>
      <c r="J575" s="93">
        <v>5000</v>
      </c>
      <c r="K575" s="95">
        <f t="shared" si="8"/>
        <v>50</v>
      </c>
    </row>
    <row r="576" spans="1:11" ht="15.75">
      <c r="A576" s="84" t="s">
        <v>262</v>
      </c>
      <c r="B576" s="85" t="s">
        <v>218</v>
      </c>
      <c r="C576" s="86" t="s">
        <v>451</v>
      </c>
      <c r="D576" s="86" t="s">
        <v>451</v>
      </c>
      <c r="E576" s="86" t="s">
        <v>451</v>
      </c>
      <c r="F576" s="86" t="s">
        <v>451</v>
      </c>
      <c r="G576" s="86" t="s">
        <v>451</v>
      </c>
      <c r="H576" s="87">
        <v>12193272</v>
      </c>
      <c r="I576" s="87">
        <v>22065280.06</v>
      </c>
      <c r="J576" s="97">
        <v>13874376.36</v>
      </c>
      <c r="K576" s="96">
        <f t="shared" si="8"/>
        <v>62.87876846463194</v>
      </c>
    </row>
    <row r="577" spans="1:11" ht="31.5">
      <c r="A577" s="84" t="s">
        <v>261</v>
      </c>
      <c r="B577" s="85" t="s">
        <v>218</v>
      </c>
      <c r="C577" s="85" t="s">
        <v>217</v>
      </c>
      <c r="D577" s="85" t="s">
        <v>228</v>
      </c>
      <c r="E577" s="85" t="s">
        <v>258</v>
      </c>
      <c r="F577" s="88" t="s">
        <v>451</v>
      </c>
      <c r="G577" s="88" t="s">
        <v>451</v>
      </c>
      <c r="H577" s="100">
        <v>1500000</v>
      </c>
      <c r="I577" s="87">
        <v>3003000</v>
      </c>
      <c r="J577" s="97">
        <v>1593613</v>
      </c>
      <c r="K577" s="96">
        <f t="shared" si="8"/>
        <v>53.067365967365966</v>
      </c>
    </row>
    <row r="578" spans="1:11" ht="31.5">
      <c r="A578" s="89" t="s">
        <v>955</v>
      </c>
      <c r="B578" s="83" t="s">
        <v>218</v>
      </c>
      <c r="C578" s="83" t="s">
        <v>217</v>
      </c>
      <c r="D578" s="83" t="s">
        <v>228</v>
      </c>
      <c r="E578" s="83" t="s">
        <v>258</v>
      </c>
      <c r="F578" s="83" t="s">
        <v>257</v>
      </c>
      <c r="G578" s="90" t="s">
        <v>451</v>
      </c>
      <c r="H578" s="91">
        <v>1500000</v>
      </c>
      <c r="I578" s="91">
        <v>3003000</v>
      </c>
      <c r="J578" s="93">
        <v>1593613</v>
      </c>
      <c r="K578" s="95">
        <f t="shared" si="8"/>
        <v>53.067365967365966</v>
      </c>
    </row>
    <row r="579" spans="1:11" ht="15.75">
      <c r="A579" s="89" t="s">
        <v>292</v>
      </c>
      <c r="B579" s="83" t="s">
        <v>218</v>
      </c>
      <c r="C579" s="83" t="s">
        <v>217</v>
      </c>
      <c r="D579" s="83" t="s">
        <v>228</v>
      </c>
      <c r="E579" s="83" t="s">
        <v>258</v>
      </c>
      <c r="F579" s="83" t="s">
        <v>257</v>
      </c>
      <c r="G579" s="83" t="s">
        <v>259</v>
      </c>
      <c r="H579" s="91">
        <v>1500000</v>
      </c>
      <c r="I579" s="91">
        <v>3003000</v>
      </c>
      <c r="J579" s="93">
        <v>1593613</v>
      </c>
      <c r="K579" s="95">
        <f t="shared" si="8"/>
        <v>53.067365967365966</v>
      </c>
    </row>
    <row r="580" spans="1:11" ht="15.75">
      <c r="A580" s="89" t="s">
        <v>424</v>
      </c>
      <c r="B580" s="83" t="s">
        <v>218</v>
      </c>
      <c r="C580" s="83" t="s">
        <v>217</v>
      </c>
      <c r="D580" s="83" t="s">
        <v>228</v>
      </c>
      <c r="E580" s="83" t="s">
        <v>258</v>
      </c>
      <c r="F580" s="83" t="s">
        <v>257</v>
      </c>
      <c r="G580" s="83" t="s">
        <v>256</v>
      </c>
      <c r="H580" s="91">
        <v>1500000</v>
      </c>
      <c r="I580" s="91">
        <v>3003000</v>
      </c>
      <c r="J580" s="93">
        <v>1593613</v>
      </c>
      <c r="K580" s="95">
        <f t="shared" si="8"/>
        <v>53.067365967365966</v>
      </c>
    </row>
    <row r="581" spans="1:11" ht="15.75">
      <c r="A581" s="84" t="s">
        <v>255</v>
      </c>
      <c r="B581" s="85" t="s">
        <v>218</v>
      </c>
      <c r="C581" s="85" t="s">
        <v>217</v>
      </c>
      <c r="D581" s="85" t="s">
        <v>228</v>
      </c>
      <c r="E581" s="85" t="s">
        <v>249</v>
      </c>
      <c r="F581" s="88" t="s">
        <v>451</v>
      </c>
      <c r="G581" s="88" t="s">
        <v>451</v>
      </c>
      <c r="H581" s="87">
        <f>H582+H585</f>
        <v>3824400</v>
      </c>
      <c r="I581" s="87">
        <f>I582+I585</f>
        <v>3824400</v>
      </c>
      <c r="J581" s="87">
        <f>J582+J585</f>
        <v>2190348.88</v>
      </c>
      <c r="K581" s="96">
        <f t="shared" si="8"/>
        <v>57.27300700763518</v>
      </c>
    </row>
    <row r="582" spans="1:11" ht="47.25">
      <c r="A582" s="89" t="s">
        <v>956</v>
      </c>
      <c r="B582" s="83" t="s">
        <v>218</v>
      </c>
      <c r="C582" s="83" t="s">
        <v>217</v>
      </c>
      <c r="D582" s="83" t="s">
        <v>228</v>
      </c>
      <c r="E582" s="83" t="s">
        <v>249</v>
      </c>
      <c r="F582" s="83" t="s">
        <v>254</v>
      </c>
      <c r="G582" s="90" t="s">
        <v>451</v>
      </c>
      <c r="H582" s="91">
        <v>2364435</v>
      </c>
      <c r="I582" s="91">
        <v>2364435</v>
      </c>
      <c r="J582" s="93">
        <v>1439592.42</v>
      </c>
      <c r="K582" s="95">
        <f t="shared" si="8"/>
        <v>60.885260960863796</v>
      </c>
    </row>
    <row r="583" spans="1:11" ht="78.75">
      <c r="A583" s="89" t="s">
        <v>242</v>
      </c>
      <c r="B583" s="83" t="s">
        <v>218</v>
      </c>
      <c r="C583" s="83" t="s">
        <v>217</v>
      </c>
      <c r="D583" s="83" t="s">
        <v>228</v>
      </c>
      <c r="E583" s="83" t="s">
        <v>249</v>
      </c>
      <c r="F583" s="83" t="s">
        <v>254</v>
      </c>
      <c r="G583" s="83" t="s">
        <v>241</v>
      </c>
      <c r="H583" s="91">
        <v>2364435</v>
      </c>
      <c r="I583" s="91">
        <v>2364435</v>
      </c>
      <c r="J583" s="93">
        <v>1439592.42</v>
      </c>
      <c r="K583" s="95">
        <f t="shared" si="8"/>
        <v>60.885260960863796</v>
      </c>
    </row>
    <row r="584" spans="1:11" ht="31.5">
      <c r="A584" s="89" t="s">
        <v>252</v>
      </c>
      <c r="B584" s="83" t="s">
        <v>218</v>
      </c>
      <c r="C584" s="83" t="s">
        <v>217</v>
      </c>
      <c r="D584" s="83" t="s">
        <v>228</v>
      </c>
      <c r="E584" s="83" t="s">
        <v>249</v>
      </c>
      <c r="F584" s="83" t="s">
        <v>254</v>
      </c>
      <c r="G584" s="83" t="s">
        <v>240</v>
      </c>
      <c r="H584" s="91">
        <v>2364435</v>
      </c>
      <c r="I584" s="91">
        <v>2364435</v>
      </c>
      <c r="J584" s="93">
        <v>1439592.42</v>
      </c>
      <c r="K584" s="95">
        <f t="shared" si="8"/>
        <v>60.885260960863796</v>
      </c>
    </row>
    <row r="585" spans="1:11" ht="31.5">
      <c r="A585" s="89" t="s">
        <v>243</v>
      </c>
      <c r="B585" s="83" t="s">
        <v>218</v>
      </c>
      <c r="C585" s="83" t="s">
        <v>217</v>
      </c>
      <c r="D585" s="101" t="s">
        <v>221</v>
      </c>
      <c r="E585" s="83" t="s">
        <v>249</v>
      </c>
      <c r="F585" s="83" t="s">
        <v>238</v>
      </c>
      <c r="G585" s="90" t="s">
        <v>451</v>
      </c>
      <c r="H585" s="91">
        <v>1459965</v>
      </c>
      <c r="I585" s="91">
        <v>1459965</v>
      </c>
      <c r="J585" s="93">
        <v>750756.46</v>
      </c>
      <c r="K585" s="95">
        <f t="shared" si="8"/>
        <v>51.422908083412956</v>
      </c>
    </row>
    <row r="586" spans="1:11" ht="78.75">
      <c r="A586" s="89" t="s">
        <v>242</v>
      </c>
      <c r="B586" s="83" t="s">
        <v>218</v>
      </c>
      <c r="C586" s="83" t="s">
        <v>217</v>
      </c>
      <c r="D586" s="101" t="s">
        <v>221</v>
      </c>
      <c r="E586" s="83" t="s">
        <v>249</v>
      </c>
      <c r="F586" s="83" t="s">
        <v>238</v>
      </c>
      <c r="G586" s="83" t="s">
        <v>241</v>
      </c>
      <c r="H586" s="91">
        <v>1386765</v>
      </c>
      <c r="I586" s="91">
        <v>1386765</v>
      </c>
      <c r="J586" s="93">
        <v>749856.46</v>
      </c>
      <c r="K586" s="95">
        <f t="shared" si="8"/>
        <v>54.072352561537095</v>
      </c>
    </row>
    <row r="587" spans="1:11" ht="31.5">
      <c r="A587" s="89" t="s">
        <v>252</v>
      </c>
      <c r="B587" s="83" t="s">
        <v>218</v>
      </c>
      <c r="C587" s="83" t="s">
        <v>217</v>
      </c>
      <c r="D587" s="101" t="s">
        <v>221</v>
      </c>
      <c r="E587" s="83" t="s">
        <v>249</v>
      </c>
      <c r="F587" s="83" t="s">
        <v>238</v>
      </c>
      <c r="G587" s="83" t="s">
        <v>240</v>
      </c>
      <c r="H587" s="91">
        <v>1386765</v>
      </c>
      <c r="I587" s="91">
        <v>1386765</v>
      </c>
      <c r="J587" s="93">
        <v>749856.46</v>
      </c>
      <c r="K587" s="95">
        <f t="shared" si="8"/>
        <v>54.072352561537095</v>
      </c>
    </row>
    <row r="588" spans="1:11" ht="31.5">
      <c r="A588" s="89" t="s">
        <v>251</v>
      </c>
      <c r="B588" s="83" t="s">
        <v>218</v>
      </c>
      <c r="C588" s="83" t="s">
        <v>217</v>
      </c>
      <c r="D588" s="101" t="s">
        <v>221</v>
      </c>
      <c r="E588" s="83" t="s">
        <v>249</v>
      </c>
      <c r="F588" s="83" t="s">
        <v>238</v>
      </c>
      <c r="G588" s="83" t="s">
        <v>219</v>
      </c>
      <c r="H588" s="91">
        <v>73200</v>
      </c>
      <c r="I588" s="91">
        <v>73200</v>
      </c>
      <c r="J588" s="93">
        <v>900</v>
      </c>
      <c r="K588" s="95">
        <f t="shared" si="8"/>
        <v>1.2295081967213115</v>
      </c>
    </row>
    <row r="589" spans="1:11" ht="31.5">
      <c r="A589" s="89" t="s">
        <v>250</v>
      </c>
      <c r="B589" s="83" t="s">
        <v>218</v>
      </c>
      <c r="C589" s="83" t="s">
        <v>217</v>
      </c>
      <c r="D589" s="101" t="s">
        <v>221</v>
      </c>
      <c r="E589" s="83" t="s">
        <v>249</v>
      </c>
      <c r="F589" s="83" t="s">
        <v>238</v>
      </c>
      <c r="G589" s="83" t="s">
        <v>215</v>
      </c>
      <c r="H589" s="91">
        <v>73200</v>
      </c>
      <c r="I589" s="91">
        <v>73200</v>
      </c>
      <c r="J589" s="93">
        <v>900</v>
      </c>
      <c r="K589" s="95">
        <f t="shared" si="8"/>
        <v>1.2295081967213115</v>
      </c>
    </row>
    <row r="590" spans="1:11" ht="15.75">
      <c r="A590" s="84" t="s">
        <v>248</v>
      </c>
      <c r="B590" s="85" t="s">
        <v>218</v>
      </c>
      <c r="C590" s="85" t="s">
        <v>217</v>
      </c>
      <c r="D590" s="85" t="s">
        <v>228</v>
      </c>
      <c r="E590" s="85" t="s">
        <v>239</v>
      </c>
      <c r="F590" s="88" t="s">
        <v>451</v>
      </c>
      <c r="G590" s="88" t="s">
        <v>451</v>
      </c>
      <c r="H590" s="100">
        <v>5568872</v>
      </c>
      <c r="I590" s="87">
        <v>5568872</v>
      </c>
      <c r="J590" s="97">
        <v>3407913.89</v>
      </c>
      <c r="K590" s="96">
        <f t="shared" si="8"/>
        <v>61.19576621621039</v>
      </c>
    </row>
    <row r="591" spans="1:11" ht="31.5">
      <c r="A591" s="89" t="s">
        <v>247</v>
      </c>
      <c r="B591" s="83" t="s">
        <v>218</v>
      </c>
      <c r="C591" s="83" t="s">
        <v>217</v>
      </c>
      <c r="D591" s="83" t="s">
        <v>228</v>
      </c>
      <c r="E591" s="83" t="s">
        <v>239</v>
      </c>
      <c r="F591" s="83" t="s">
        <v>246</v>
      </c>
      <c r="G591" s="90" t="s">
        <v>451</v>
      </c>
      <c r="H591" s="91">
        <v>2068400</v>
      </c>
      <c r="I591" s="91">
        <v>2068400</v>
      </c>
      <c r="J591" s="93">
        <v>1436784.35</v>
      </c>
      <c r="K591" s="95">
        <f t="shared" si="8"/>
        <v>69.46356362405724</v>
      </c>
    </row>
    <row r="592" spans="1:11" ht="78.75">
      <c r="A592" s="89" t="s">
        <v>242</v>
      </c>
      <c r="B592" s="83" t="s">
        <v>218</v>
      </c>
      <c r="C592" s="83" t="s">
        <v>217</v>
      </c>
      <c r="D592" s="83" t="s">
        <v>228</v>
      </c>
      <c r="E592" s="83" t="s">
        <v>239</v>
      </c>
      <c r="F592" s="83" t="s">
        <v>246</v>
      </c>
      <c r="G592" s="83" t="s">
        <v>241</v>
      </c>
      <c r="H592" s="91">
        <v>2068400</v>
      </c>
      <c r="I592" s="91">
        <v>2068400</v>
      </c>
      <c r="J592" s="93">
        <v>1436784.35</v>
      </c>
      <c r="K592" s="95">
        <f t="shared" si="8"/>
        <v>69.46356362405724</v>
      </c>
    </row>
    <row r="593" spans="1:11" ht="31.5">
      <c r="A593" s="89" t="s">
        <v>252</v>
      </c>
      <c r="B593" s="83" t="s">
        <v>218</v>
      </c>
      <c r="C593" s="83" t="s">
        <v>217</v>
      </c>
      <c r="D593" s="83" t="s">
        <v>228</v>
      </c>
      <c r="E593" s="83" t="s">
        <v>239</v>
      </c>
      <c r="F593" s="83" t="s">
        <v>246</v>
      </c>
      <c r="G593" s="83" t="s">
        <v>240</v>
      </c>
      <c r="H593" s="91">
        <v>2068400</v>
      </c>
      <c r="I593" s="91">
        <v>2068400</v>
      </c>
      <c r="J593" s="93">
        <v>1436784.35</v>
      </c>
      <c r="K593" s="95">
        <f t="shared" si="8"/>
        <v>69.46356362405724</v>
      </c>
    </row>
    <row r="594" spans="1:11" ht="31.5">
      <c r="A594" s="89" t="s">
        <v>957</v>
      </c>
      <c r="B594" s="83" t="s">
        <v>218</v>
      </c>
      <c r="C594" s="83" t="s">
        <v>217</v>
      </c>
      <c r="D594" s="83" t="s">
        <v>228</v>
      </c>
      <c r="E594" s="83" t="s">
        <v>239</v>
      </c>
      <c r="F594" s="83" t="s">
        <v>244</v>
      </c>
      <c r="G594" s="90" t="s">
        <v>451</v>
      </c>
      <c r="H594" s="91">
        <v>1874955</v>
      </c>
      <c r="I594" s="91">
        <v>1874955</v>
      </c>
      <c r="J594" s="93">
        <v>890528.07</v>
      </c>
      <c r="K594" s="95">
        <f t="shared" si="8"/>
        <v>47.49597030328728</v>
      </c>
    </row>
    <row r="595" spans="1:11" ht="78.75">
      <c r="A595" s="89" t="s">
        <v>242</v>
      </c>
      <c r="B595" s="83" t="s">
        <v>218</v>
      </c>
      <c r="C595" s="83" t="s">
        <v>217</v>
      </c>
      <c r="D595" s="83" t="s">
        <v>228</v>
      </c>
      <c r="E595" s="83" t="s">
        <v>239</v>
      </c>
      <c r="F595" s="83" t="s">
        <v>244</v>
      </c>
      <c r="G595" s="83" t="s">
        <v>241</v>
      </c>
      <c r="H595" s="91">
        <v>1874955</v>
      </c>
      <c r="I595" s="91">
        <v>1874955</v>
      </c>
      <c r="J595" s="93">
        <v>890528.07</v>
      </c>
      <c r="K595" s="95">
        <f t="shared" si="8"/>
        <v>47.49597030328728</v>
      </c>
    </row>
    <row r="596" spans="1:11" ht="31.5">
      <c r="A596" s="89" t="s">
        <v>252</v>
      </c>
      <c r="B596" s="83" t="s">
        <v>218</v>
      </c>
      <c r="C596" s="83" t="s">
        <v>217</v>
      </c>
      <c r="D596" s="83" t="s">
        <v>228</v>
      </c>
      <c r="E596" s="83" t="s">
        <v>239</v>
      </c>
      <c r="F596" s="83" t="s">
        <v>244</v>
      </c>
      <c r="G596" s="83" t="s">
        <v>240</v>
      </c>
      <c r="H596" s="91">
        <v>1874955</v>
      </c>
      <c r="I596" s="91">
        <v>1874955</v>
      </c>
      <c r="J596" s="93">
        <v>890528.07</v>
      </c>
      <c r="K596" s="95">
        <f t="shared" si="8"/>
        <v>47.49597030328728</v>
      </c>
    </row>
    <row r="597" spans="1:11" ht="31.5">
      <c r="A597" s="89" t="s">
        <v>243</v>
      </c>
      <c r="B597" s="83" t="s">
        <v>218</v>
      </c>
      <c r="C597" s="83" t="s">
        <v>217</v>
      </c>
      <c r="D597" s="83" t="s">
        <v>228</v>
      </c>
      <c r="E597" s="83" t="s">
        <v>239</v>
      </c>
      <c r="F597" s="83" t="s">
        <v>238</v>
      </c>
      <c r="G597" s="90" t="s">
        <v>451</v>
      </c>
      <c r="H597" s="91">
        <v>1625517</v>
      </c>
      <c r="I597" s="91">
        <v>1625517</v>
      </c>
      <c r="J597" s="93">
        <v>1080601.47</v>
      </c>
      <c r="K597" s="95">
        <f t="shared" si="8"/>
        <v>66.47740195888446</v>
      </c>
    </row>
    <row r="598" spans="1:11" ht="78.75">
      <c r="A598" s="89" t="s">
        <v>242</v>
      </c>
      <c r="B598" s="83" t="s">
        <v>218</v>
      </c>
      <c r="C598" s="83" t="s">
        <v>217</v>
      </c>
      <c r="D598" s="83" t="s">
        <v>228</v>
      </c>
      <c r="E598" s="83" t="s">
        <v>239</v>
      </c>
      <c r="F598" s="83" t="s">
        <v>238</v>
      </c>
      <c r="G598" s="83" t="s">
        <v>241</v>
      </c>
      <c r="H598" s="91">
        <v>1467957</v>
      </c>
      <c r="I598" s="91">
        <v>1467957</v>
      </c>
      <c r="J598" s="93">
        <v>1017872.15</v>
      </c>
      <c r="K598" s="95">
        <f t="shared" si="8"/>
        <v>69.33937097612532</v>
      </c>
    </row>
    <row r="599" spans="1:11" ht="31.5">
      <c r="A599" s="89" t="s">
        <v>252</v>
      </c>
      <c r="B599" s="83" t="s">
        <v>218</v>
      </c>
      <c r="C599" s="83" t="s">
        <v>217</v>
      </c>
      <c r="D599" s="83" t="s">
        <v>228</v>
      </c>
      <c r="E599" s="83" t="s">
        <v>239</v>
      </c>
      <c r="F599" s="83" t="s">
        <v>238</v>
      </c>
      <c r="G599" s="83" t="s">
        <v>240</v>
      </c>
      <c r="H599" s="91">
        <v>1467957</v>
      </c>
      <c r="I599" s="91">
        <v>1467957</v>
      </c>
      <c r="J599" s="93">
        <v>1017872.15</v>
      </c>
      <c r="K599" s="95">
        <f t="shared" si="8"/>
        <v>69.33937097612532</v>
      </c>
    </row>
    <row r="600" spans="1:11" ht="31.5">
      <c r="A600" s="89" t="s">
        <v>251</v>
      </c>
      <c r="B600" s="83" t="s">
        <v>218</v>
      </c>
      <c r="C600" s="83" t="s">
        <v>217</v>
      </c>
      <c r="D600" s="83" t="s">
        <v>228</v>
      </c>
      <c r="E600" s="83" t="s">
        <v>239</v>
      </c>
      <c r="F600" s="83" t="s">
        <v>238</v>
      </c>
      <c r="G600" s="83" t="s">
        <v>219</v>
      </c>
      <c r="H600" s="91">
        <v>157560</v>
      </c>
      <c r="I600" s="91">
        <v>157560</v>
      </c>
      <c r="J600" s="93">
        <v>62729.32</v>
      </c>
      <c r="K600" s="95">
        <f aca="true" t="shared" si="9" ref="K600:K625">J600/I600*100</f>
        <v>39.812972835745114</v>
      </c>
    </row>
    <row r="601" spans="1:11" ht="31.5">
      <c r="A601" s="89" t="s">
        <v>250</v>
      </c>
      <c r="B601" s="83" t="s">
        <v>218</v>
      </c>
      <c r="C601" s="83" t="s">
        <v>217</v>
      </c>
      <c r="D601" s="83" t="s">
        <v>228</v>
      </c>
      <c r="E601" s="83" t="s">
        <v>239</v>
      </c>
      <c r="F601" s="83" t="s">
        <v>238</v>
      </c>
      <c r="G601" s="83" t="s">
        <v>215</v>
      </c>
      <c r="H601" s="91">
        <v>157560</v>
      </c>
      <c r="I601" s="91">
        <v>157560</v>
      </c>
      <c r="J601" s="93">
        <v>62729.32</v>
      </c>
      <c r="K601" s="95">
        <f t="shared" si="9"/>
        <v>39.812972835745114</v>
      </c>
    </row>
    <row r="602" spans="1:11" ht="15.75">
      <c r="A602" s="84" t="s">
        <v>237</v>
      </c>
      <c r="B602" s="85" t="s">
        <v>218</v>
      </c>
      <c r="C602" s="85" t="s">
        <v>217</v>
      </c>
      <c r="D602" s="85" t="s">
        <v>228</v>
      </c>
      <c r="E602" s="85" t="s">
        <v>216</v>
      </c>
      <c r="F602" s="88" t="s">
        <v>451</v>
      </c>
      <c r="G602" s="88" t="s">
        <v>451</v>
      </c>
      <c r="H602" s="100">
        <v>1300000</v>
      </c>
      <c r="I602" s="87">
        <v>9669008.06</v>
      </c>
      <c r="J602" s="87">
        <v>6682500.59</v>
      </c>
      <c r="K602" s="96">
        <f t="shared" si="9"/>
        <v>69.11257647664014</v>
      </c>
    </row>
    <row r="603" spans="1:11" ht="15.75">
      <c r="A603" s="89" t="s">
        <v>809</v>
      </c>
      <c r="B603" s="83" t="s">
        <v>218</v>
      </c>
      <c r="C603" s="83" t="s">
        <v>217</v>
      </c>
      <c r="D603" s="83" t="s">
        <v>228</v>
      </c>
      <c r="E603" s="83" t="s">
        <v>216</v>
      </c>
      <c r="F603" s="83" t="s">
        <v>871</v>
      </c>
      <c r="G603" s="90" t="s">
        <v>451</v>
      </c>
      <c r="H603" s="91">
        <v>0</v>
      </c>
      <c r="I603" s="91">
        <v>857462</v>
      </c>
      <c r="J603" s="93">
        <v>0</v>
      </c>
      <c r="K603" s="95">
        <f t="shared" si="9"/>
        <v>0</v>
      </c>
    </row>
    <row r="604" spans="1:11" ht="31.5">
      <c r="A604" s="89" t="s">
        <v>251</v>
      </c>
      <c r="B604" s="83" t="s">
        <v>218</v>
      </c>
      <c r="C604" s="83" t="s">
        <v>217</v>
      </c>
      <c r="D604" s="83" t="s">
        <v>228</v>
      </c>
      <c r="E604" s="83" t="s">
        <v>216</v>
      </c>
      <c r="F604" s="83" t="s">
        <v>871</v>
      </c>
      <c r="G604" s="83" t="s">
        <v>219</v>
      </c>
      <c r="H604" s="91">
        <v>0</v>
      </c>
      <c r="I604" s="91">
        <v>857462</v>
      </c>
      <c r="J604" s="93">
        <v>0</v>
      </c>
      <c r="K604" s="95">
        <f t="shared" si="9"/>
        <v>0</v>
      </c>
    </row>
    <row r="605" spans="1:11" ht="31.5">
      <c r="A605" s="89" t="s">
        <v>250</v>
      </c>
      <c r="B605" s="83" t="s">
        <v>218</v>
      </c>
      <c r="C605" s="83" t="s">
        <v>217</v>
      </c>
      <c r="D605" s="83" t="s">
        <v>228</v>
      </c>
      <c r="E605" s="83" t="s">
        <v>216</v>
      </c>
      <c r="F605" s="83" t="s">
        <v>871</v>
      </c>
      <c r="G605" s="83" t="s">
        <v>215</v>
      </c>
      <c r="H605" s="91">
        <v>0</v>
      </c>
      <c r="I605" s="91">
        <v>857462</v>
      </c>
      <c r="J605" s="93">
        <v>0</v>
      </c>
      <c r="K605" s="95">
        <f t="shared" si="9"/>
        <v>0</v>
      </c>
    </row>
    <row r="606" spans="1:11" ht="31.5">
      <c r="A606" s="89" t="s">
        <v>236</v>
      </c>
      <c r="B606" s="83" t="s">
        <v>218</v>
      </c>
      <c r="C606" s="83" t="s">
        <v>217</v>
      </c>
      <c r="D606" s="83" t="s">
        <v>228</v>
      </c>
      <c r="E606" s="83" t="s">
        <v>216</v>
      </c>
      <c r="F606" s="83" t="s">
        <v>235</v>
      </c>
      <c r="G606" s="90" t="s">
        <v>451</v>
      </c>
      <c r="H606" s="91">
        <v>500000</v>
      </c>
      <c r="I606" s="91">
        <v>6354249</v>
      </c>
      <c r="J606" s="91">
        <v>5072679</v>
      </c>
      <c r="K606" s="95">
        <f t="shared" si="9"/>
        <v>79.83129084176588</v>
      </c>
    </row>
    <row r="607" spans="1:11" ht="15.75">
      <c r="A607" s="89" t="s">
        <v>277</v>
      </c>
      <c r="B607" s="83" t="s">
        <v>218</v>
      </c>
      <c r="C607" s="83" t="s">
        <v>217</v>
      </c>
      <c r="D607" s="83" t="s">
        <v>228</v>
      </c>
      <c r="E607" s="83" t="s">
        <v>216</v>
      </c>
      <c r="F607" s="83" t="s">
        <v>235</v>
      </c>
      <c r="G607" s="83" t="s">
        <v>222</v>
      </c>
      <c r="H607" s="91">
        <v>500000</v>
      </c>
      <c r="I607" s="91">
        <v>6354249</v>
      </c>
      <c r="J607" s="91">
        <v>5072679</v>
      </c>
      <c r="K607" s="95">
        <f t="shared" si="9"/>
        <v>79.83129084176588</v>
      </c>
    </row>
    <row r="608" spans="1:11" ht="47.25">
      <c r="A608" s="89" t="s">
        <v>468</v>
      </c>
      <c r="B608" s="83" t="s">
        <v>218</v>
      </c>
      <c r="C608" s="83" t="s">
        <v>217</v>
      </c>
      <c r="D608" s="83" t="s">
        <v>228</v>
      </c>
      <c r="E608" s="83" t="s">
        <v>216</v>
      </c>
      <c r="F608" s="83" t="s">
        <v>235</v>
      </c>
      <c r="G608" s="83" t="s">
        <v>220</v>
      </c>
      <c r="H608" s="91">
        <v>500000</v>
      </c>
      <c r="I608" s="91">
        <v>6354249</v>
      </c>
      <c r="J608" s="91">
        <v>5072679</v>
      </c>
      <c r="K608" s="95">
        <f t="shared" si="9"/>
        <v>79.83129084176588</v>
      </c>
    </row>
    <row r="609" spans="1:11" ht="15.75">
      <c r="A609" s="89" t="s">
        <v>958</v>
      </c>
      <c r="B609" s="83" t="s">
        <v>218</v>
      </c>
      <c r="C609" s="83" t="s">
        <v>217</v>
      </c>
      <c r="D609" s="83" t="s">
        <v>228</v>
      </c>
      <c r="E609" s="83" t="s">
        <v>216</v>
      </c>
      <c r="F609" s="83" t="s">
        <v>231</v>
      </c>
      <c r="G609" s="90" t="s">
        <v>451</v>
      </c>
      <c r="H609" s="91">
        <v>300000</v>
      </c>
      <c r="I609" s="91">
        <v>614141</v>
      </c>
      <c r="J609" s="93">
        <v>30000</v>
      </c>
      <c r="K609" s="95">
        <f t="shared" si="9"/>
        <v>4.884871715127308</v>
      </c>
    </row>
    <row r="610" spans="1:11" ht="15.75">
      <c r="A610" s="89" t="s">
        <v>344</v>
      </c>
      <c r="B610" s="83" t="s">
        <v>218</v>
      </c>
      <c r="C610" s="83" t="s">
        <v>217</v>
      </c>
      <c r="D610" s="83" t="s">
        <v>228</v>
      </c>
      <c r="E610" s="83" t="s">
        <v>216</v>
      </c>
      <c r="F610" s="83" t="s">
        <v>231</v>
      </c>
      <c r="G610" s="83" t="s">
        <v>233</v>
      </c>
      <c r="H610" s="91">
        <v>0</v>
      </c>
      <c r="I610" s="91">
        <v>30000</v>
      </c>
      <c r="J610" s="93">
        <v>30000</v>
      </c>
      <c r="K610" s="95">
        <f t="shared" si="9"/>
        <v>100</v>
      </c>
    </row>
    <row r="611" spans="1:11" ht="31.5">
      <c r="A611" s="89" t="s">
        <v>398</v>
      </c>
      <c r="B611" s="83" t="s">
        <v>218</v>
      </c>
      <c r="C611" s="83" t="s">
        <v>217</v>
      </c>
      <c r="D611" s="83" t="s">
        <v>228</v>
      </c>
      <c r="E611" s="83" t="s">
        <v>216</v>
      </c>
      <c r="F611" s="83" t="s">
        <v>231</v>
      </c>
      <c r="G611" s="83" t="s">
        <v>232</v>
      </c>
      <c r="H611" s="91">
        <v>0</v>
      </c>
      <c r="I611" s="91">
        <v>30000</v>
      </c>
      <c r="J611" s="102">
        <v>30000</v>
      </c>
      <c r="K611" s="95">
        <f t="shared" si="9"/>
        <v>100</v>
      </c>
    </row>
    <row r="612" spans="1:11" ht="15.75">
      <c r="A612" s="89" t="s">
        <v>277</v>
      </c>
      <c r="B612" s="83" t="s">
        <v>218</v>
      </c>
      <c r="C612" s="83" t="s">
        <v>217</v>
      </c>
      <c r="D612" s="83" t="s">
        <v>228</v>
      </c>
      <c r="E612" s="83" t="s">
        <v>216</v>
      </c>
      <c r="F612" s="83" t="s">
        <v>231</v>
      </c>
      <c r="G612" s="83" t="s">
        <v>222</v>
      </c>
      <c r="H612" s="91">
        <v>300000</v>
      </c>
      <c r="I612" s="93">
        <v>584141</v>
      </c>
      <c r="J612" s="99">
        <v>0</v>
      </c>
      <c r="K612" s="95">
        <f t="shared" si="9"/>
        <v>0</v>
      </c>
    </row>
    <row r="613" spans="1:11" ht="15.75">
      <c r="A613" s="89" t="s">
        <v>679</v>
      </c>
      <c r="B613" s="83" t="s">
        <v>218</v>
      </c>
      <c r="C613" s="83" t="s">
        <v>217</v>
      </c>
      <c r="D613" s="83" t="s">
        <v>228</v>
      </c>
      <c r="E613" s="83" t="s">
        <v>216</v>
      </c>
      <c r="F613" s="83" t="s">
        <v>231</v>
      </c>
      <c r="G613" s="83" t="s">
        <v>230</v>
      </c>
      <c r="H613" s="91">
        <v>300000</v>
      </c>
      <c r="I613" s="91">
        <v>584141</v>
      </c>
      <c r="J613" s="99">
        <v>0</v>
      </c>
      <c r="K613" s="95">
        <f t="shared" si="9"/>
        <v>0</v>
      </c>
    </row>
    <row r="614" spans="1:11" ht="15.75">
      <c r="A614" s="89" t="s">
        <v>229</v>
      </c>
      <c r="B614" s="83" t="s">
        <v>218</v>
      </c>
      <c r="C614" s="83" t="s">
        <v>217</v>
      </c>
      <c r="D614" s="83" t="s">
        <v>228</v>
      </c>
      <c r="E614" s="83" t="s">
        <v>216</v>
      </c>
      <c r="F614" s="83" t="s">
        <v>227</v>
      </c>
      <c r="G614" s="90" t="s">
        <v>451</v>
      </c>
      <c r="H614" s="91">
        <v>500000</v>
      </c>
      <c r="I614" s="91">
        <v>470000</v>
      </c>
      <c r="J614" s="99">
        <v>248666</v>
      </c>
      <c r="K614" s="95">
        <f t="shared" si="9"/>
        <v>52.90765957446808</v>
      </c>
    </row>
    <row r="615" spans="1:11" ht="31.5">
      <c r="A615" s="89" t="s">
        <v>251</v>
      </c>
      <c r="B615" s="83" t="s">
        <v>218</v>
      </c>
      <c r="C615" s="83" t="s">
        <v>217</v>
      </c>
      <c r="D615" s="83" t="s">
        <v>228</v>
      </c>
      <c r="E615" s="83" t="s">
        <v>216</v>
      </c>
      <c r="F615" s="83" t="s">
        <v>227</v>
      </c>
      <c r="G615" s="83" t="s">
        <v>219</v>
      </c>
      <c r="H615" s="91">
        <v>500000</v>
      </c>
      <c r="I615" s="91">
        <v>470000</v>
      </c>
      <c r="J615" s="99">
        <v>248666</v>
      </c>
      <c r="K615" s="95">
        <f t="shared" si="9"/>
        <v>52.90765957446808</v>
      </c>
    </row>
    <row r="616" spans="1:11" ht="31.5">
      <c r="A616" s="89" t="s">
        <v>250</v>
      </c>
      <c r="B616" s="83" t="s">
        <v>218</v>
      </c>
      <c r="C616" s="83" t="s">
        <v>217</v>
      </c>
      <c r="D616" s="83" t="s">
        <v>228</v>
      </c>
      <c r="E616" s="83" t="s">
        <v>216</v>
      </c>
      <c r="F616" s="83" t="s">
        <v>227</v>
      </c>
      <c r="G616" s="83" t="s">
        <v>215</v>
      </c>
      <c r="H616" s="91">
        <v>500000</v>
      </c>
      <c r="I616" s="91">
        <v>470000</v>
      </c>
      <c r="J616" s="99">
        <v>248666</v>
      </c>
      <c r="K616" s="95">
        <f t="shared" si="9"/>
        <v>52.90765957446808</v>
      </c>
    </row>
    <row r="617" spans="1:11" ht="31.5">
      <c r="A617" s="89" t="s">
        <v>226</v>
      </c>
      <c r="B617" s="83" t="s">
        <v>218</v>
      </c>
      <c r="C617" s="83" t="s">
        <v>217</v>
      </c>
      <c r="D617" s="101" t="s">
        <v>221</v>
      </c>
      <c r="E617" s="83" t="s">
        <v>216</v>
      </c>
      <c r="F617" s="83" t="s">
        <v>224</v>
      </c>
      <c r="G617" s="90" t="s">
        <v>451</v>
      </c>
      <c r="H617" s="91">
        <v>0</v>
      </c>
      <c r="I617" s="91">
        <v>1131576.06</v>
      </c>
      <c r="J617" s="99">
        <v>1089575.59</v>
      </c>
      <c r="K617" s="95">
        <f t="shared" si="9"/>
        <v>96.28832108731604</v>
      </c>
    </row>
    <row r="618" spans="1:11" ht="31.5">
      <c r="A618" s="109" t="s">
        <v>251</v>
      </c>
      <c r="B618" s="83" t="s">
        <v>218</v>
      </c>
      <c r="C618" s="83" t="s">
        <v>217</v>
      </c>
      <c r="D618" s="101" t="s">
        <v>221</v>
      </c>
      <c r="E618" s="83" t="s">
        <v>216</v>
      </c>
      <c r="F618" s="83" t="s">
        <v>224</v>
      </c>
      <c r="G618" s="90">
        <v>200</v>
      </c>
      <c r="H618" s="91">
        <v>0</v>
      </c>
      <c r="I618" s="91">
        <v>52293.26</v>
      </c>
      <c r="J618" s="99">
        <v>52293.26</v>
      </c>
      <c r="K618" s="95">
        <f t="shared" si="9"/>
        <v>100</v>
      </c>
    </row>
    <row r="619" spans="1:11" ht="31.5">
      <c r="A619" s="109" t="s">
        <v>250</v>
      </c>
      <c r="B619" s="83" t="s">
        <v>218</v>
      </c>
      <c r="C619" s="83" t="s">
        <v>217</v>
      </c>
      <c r="D619" s="101" t="s">
        <v>221</v>
      </c>
      <c r="E619" s="83" t="s">
        <v>216</v>
      </c>
      <c r="F619" s="83" t="s">
        <v>224</v>
      </c>
      <c r="G619" s="90">
        <v>240</v>
      </c>
      <c r="H619" s="91">
        <v>0</v>
      </c>
      <c r="I619" s="91">
        <v>52293.26</v>
      </c>
      <c r="J619" s="99">
        <v>52293.26</v>
      </c>
      <c r="K619" s="95">
        <f t="shared" si="9"/>
        <v>100</v>
      </c>
    </row>
    <row r="620" spans="1:11" ht="15.75">
      <c r="A620" s="89" t="s">
        <v>277</v>
      </c>
      <c r="B620" s="83" t="s">
        <v>218</v>
      </c>
      <c r="C620" s="83" t="s">
        <v>217</v>
      </c>
      <c r="D620" s="101" t="s">
        <v>221</v>
      </c>
      <c r="E620" s="83" t="s">
        <v>216</v>
      </c>
      <c r="F620" s="83" t="s">
        <v>224</v>
      </c>
      <c r="G620" s="83" t="s">
        <v>222</v>
      </c>
      <c r="H620" s="91">
        <v>0</v>
      </c>
      <c r="I620" s="91">
        <v>1079282.8</v>
      </c>
      <c r="J620" s="99">
        <v>1037282.33</v>
      </c>
      <c r="K620" s="95">
        <f t="shared" si="9"/>
        <v>96.10848333726804</v>
      </c>
    </row>
    <row r="621" spans="1:11" ht="15.75">
      <c r="A621" s="89" t="s">
        <v>225</v>
      </c>
      <c r="B621" s="83" t="s">
        <v>218</v>
      </c>
      <c r="C621" s="83" t="s">
        <v>217</v>
      </c>
      <c r="D621" s="101" t="s">
        <v>221</v>
      </c>
      <c r="E621" s="83" t="s">
        <v>216</v>
      </c>
      <c r="F621" s="83" t="s">
        <v>224</v>
      </c>
      <c r="G621" s="83" t="s">
        <v>223</v>
      </c>
      <c r="H621" s="91">
        <v>0</v>
      </c>
      <c r="I621" s="91">
        <v>1079282.8</v>
      </c>
      <c r="J621" s="99">
        <v>1037282.33</v>
      </c>
      <c r="K621" s="95">
        <f t="shared" si="9"/>
        <v>96.10848333726804</v>
      </c>
    </row>
    <row r="622" spans="1:11" ht="94.5">
      <c r="A622" s="89" t="s">
        <v>883</v>
      </c>
      <c r="B622" s="83" t="s">
        <v>218</v>
      </c>
      <c r="C622" s="83" t="s">
        <v>217</v>
      </c>
      <c r="D622" s="101" t="s">
        <v>954</v>
      </c>
      <c r="E622" s="83" t="s">
        <v>216</v>
      </c>
      <c r="F622" s="83">
        <v>58530</v>
      </c>
      <c r="G622" s="90" t="s">
        <v>451</v>
      </c>
      <c r="H622" s="91">
        <v>0</v>
      </c>
      <c r="I622" s="91">
        <v>241580</v>
      </c>
      <c r="J622" s="112">
        <v>241580</v>
      </c>
      <c r="K622" s="95">
        <f t="shared" si="9"/>
        <v>100</v>
      </c>
    </row>
    <row r="623" spans="1:11" ht="31.5">
      <c r="A623" s="89" t="s">
        <v>251</v>
      </c>
      <c r="B623" s="83" t="s">
        <v>218</v>
      </c>
      <c r="C623" s="83" t="s">
        <v>217</v>
      </c>
      <c r="D623" s="101" t="s">
        <v>954</v>
      </c>
      <c r="E623" s="83" t="s">
        <v>216</v>
      </c>
      <c r="F623" s="83">
        <v>58530</v>
      </c>
      <c r="G623" s="83">
        <v>200</v>
      </c>
      <c r="H623" s="91">
        <v>0</v>
      </c>
      <c r="I623" s="91">
        <v>241580</v>
      </c>
      <c r="J623" s="112">
        <v>241580</v>
      </c>
      <c r="K623" s="95">
        <f t="shared" si="9"/>
        <v>100</v>
      </c>
    </row>
    <row r="624" spans="1:11" ht="31.5">
      <c r="A624" s="89" t="s">
        <v>250</v>
      </c>
      <c r="B624" s="83" t="s">
        <v>218</v>
      </c>
      <c r="C624" s="83" t="s">
        <v>217</v>
      </c>
      <c r="D624" s="101" t="s">
        <v>954</v>
      </c>
      <c r="E624" s="83" t="s">
        <v>216</v>
      </c>
      <c r="F624" s="83">
        <v>58530</v>
      </c>
      <c r="G624" s="83">
        <v>240</v>
      </c>
      <c r="H624" s="91">
        <v>0</v>
      </c>
      <c r="I624" s="91">
        <v>241580</v>
      </c>
      <c r="J624" s="112">
        <v>241580</v>
      </c>
      <c r="K624" s="95">
        <f t="shared" si="9"/>
        <v>100</v>
      </c>
    </row>
    <row r="625" spans="1:11" ht="15.75">
      <c r="A625" s="144" t="s">
        <v>872</v>
      </c>
      <c r="B625" s="144"/>
      <c r="C625" s="144"/>
      <c r="D625" s="144"/>
      <c r="E625" s="144"/>
      <c r="F625" s="144"/>
      <c r="G625" s="144"/>
      <c r="H625" s="100">
        <f>H11+H134+H166+H325+H475+H491+H497+H506+H538+H576</f>
        <v>1269462235.25</v>
      </c>
      <c r="I625" s="100">
        <f>I11+I134+I166+I325+I475+I491+I497+I506+I538+I576</f>
        <v>1468282564.37</v>
      </c>
      <c r="J625" s="113">
        <f>J11+J134+J166+J325+J475+J491+J497+J506+J538+J576</f>
        <v>945492391.6299999</v>
      </c>
      <c r="K625" s="96">
        <f t="shared" si="9"/>
        <v>64.39444386072138</v>
      </c>
    </row>
    <row r="629" ht="18.75">
      <c r="A629" s="103" t="s">
        <v>212</v>
      </c>
    </row>
    <row r="630" spans="1:8" ht="18.75">
      <c r="A630" s="103" t="s">
        <v>213</v>
      </c>
      <c r="H630" s="103" t="s">
        <v>873</v>
      </c>
    </row>
  </sheetData>
  <sheetProtection/>
  <autoFilter ref="A9:K625"/>
  <mergeCells count="18">
    <mergeCell ref="I9:I10"/>
    <mergeCell ref="J9:J10"/>
    <mergeCell ref="K9:K10"/>
    <mergeCell ref="I1:K1"/>
    <mergeCell ref="I2:K2"/>
    <mergeCell ref="I3:K3"/>
    <mergeCell ref="I4:K4"/>
    <mergeCell ref="A6:K6"/>
    <mergeCell ref="A625:G625"/>
    <mergeCell ref="A8:K8"/>
    <mergeCell ref="H9:H10"/>
    <mergeCell ref="A9:A10"/>
    <mergeCell ref="B9:B10"/>
    <mergeCell ref="C9:C10"/>
    <mergeCell ref="D9:D10"/>
    <mergeCell ref="E9:E10"/>
    <mergeCell ref="F9:F10"/>
    <mergeCell ref="G9:G10"/>
  </mergeCells>
  <printOptions/>
  <pageMargins left="0.7" right="0.7" top="0.75" bottom="0.75" header="0.3" footer="0.3"/>
  <pageSetup fitToHeight="0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view="pageBreakPreview" zoomScaleNormal="102" zoomScaleSheetLayoutView="100" zoomScalePageLayoutView="0" workbookViewId="0" topLeftCell="A1">
      <selection activeCell="B8" sqref="B8"/>
    </sheetView>
  </sheetViews>
  <sheetFormatPr defaultColWidth="9.140625" defaultRowHeight="15"/>
  <cols>
    <col min="1" max="1" width="28.57421875" style="54" customWidth="1"/>
    <col min="2" max="2" width="62.57421875" style="54" bestFit="1" customWidth="1"/>
    <col min="3" max="3" width="16.00390625" style="54" bestFit="1" customWidth="1"/>
    <col min="4" max="5" width="15.140625" style="54" bestFit="1" customWidth="1"/>
    <col min="6" max="6" width="14.00390625" style="53" customWidth="1"/>
    <col min="7" max="16384" width="9.140625" style="53" customWidth="1"/>
  </cols>
  <sheetData>
    <row r="1" spans="1:6" ht="15.75">
      <c r="A1" s="51"/>
      <c r="B1" s="51"/>
      <c r="C1" s="51"/>
      <c r="D1" s="156" t="s">
        <v>836</v>
      </c>
      <c r="E1" s="156"/>
      <c r="F1" s="156"/>
    </row>
    <row r="2" spans="1:6" ht="15.75">
      <c r="A2" s="51"/>
      <c r="B2" s="51"/>
      <c r="C2" s="51"/>
      <c r="D2" s="156" t="s">
        <v>722</v>
      </c>
      <c r="E2" s="156"/>
      <c r="F2" s="156"/>
    </row>
    <row r="3" spans="1:6" ht="15.75">
      <c r="A3" s="51"/>
      <c r="B3" s="51"/>
      <c r="C3" s="51"/>
      <c r="D3" s="156" t="s">
        <v>500</v>
      </c>
      <c r="E3" s="156"/>
      <c r="F3" s="156"/>
    </row>
    <row r="4" spans="1:6" ht="15.75">
      <c r="A4" s="51"/>
      <c r="B4" s="51"/>
      <c r="C4" s="51"/>
      <c r="D4" s="156" t="s">
        <v>1045</v>
      </c>
      <c r="E4" s="156"/>
      <c r="F4" s="156"/>
    </row>
    <row r="5" spans="1:6" ht="15.75">
      <c r="A5" s="51"/>
      <c r="B5" s="51"/>
      <c r="C5" s="51"/>
      <c r="D5" s="52"/>
      <c r="E5" s="52"/>
      <c r="F5" s="52"/>
    </row>
    <row r="6" spans="1:6" ht="19.5">
      <c r="A6" s="157" t="s">
        <v>834</v>
      </c>
      <c r="B6" s="157"/>
      <c r="C6" s="157"/>
      <c r="D6" s="157"/>
      <c r="E6" s="157"/>
      <c r="F6" s="157"/>
    </row>
    <row r="7" spans="1:6" ht="19.5">
      <c r="A7" s="157" t="s">
        <v>1018</v>
      </c>
      <c r="B7" s="157"/>
      <c r="C7" s="157"/>
      <c r="D7" s="157"/>
      <c r="E7" s="157"/>
      <c r="F7" s="157"/>
    </row>
    <row r="8" ht="15.75">
      <c r="F8" s="55" t="s">
        <v>102</v>
      </c>
    </row>
    <row r="9" spans="1:6" ht="67.5" customHeight="1">
      <c r="A9" s="56" t="s">
        <v>732</v>
      </c>
      <c r="B9" s="56" t="s">
        <v>499</v>
      </c>
      <c r="C9" s="56" t="s">
        <v>807</v>
      </c>
      <c r="D9" s="57" t="s">
        <v>835</v>
      </c>
      <c r="E9" s="57" t="s">
        <v>959</v>
      </c>
      <c r="F9" s="57" t="s">
        <v>733</v>
      </c>
    </row>
    <row r="10" spans="1:6" ht="31.5">
      <c r="A10" s="58" t="s">
        <v>734</v>
      </c>
      <c r="B10" s="59" t="s">
        <v>723</v>
      </c>
      <c r="C10" s="60">
        <f>C11+C13</f>
        <v>0</v>
      </c>
      <c r="D10" s="60">
        <f>D11+D13</f>
        <v>-714500</v>
      </c>
      <c r="E10" s="60">
        <f>E11+E13</f>
        <v>0</v>
      </c>
      <c r="F10" s="61"/>
    </row>
    <row r="11" spans="1:6" ht="31.5">
      <c r="A11" s="56" t="s">
        <v>735</v>
      </c>
      <c r="B11" s="62" t="s">
        <v>724</v>
      </c>
      <c r="C11" s="63">
        <f>C12</f>
        <v>60714500</v>
      </c>
      <c r="D11" s="63">
        <f>D12</f>
        <v>60714500</v>
      </c>
      <c r="E11" s="63">
        <f>E12</f>
        <v>60714500</v>
      </c>
      <c r="F11" s="64">
        <f>E11/D11*100</f>
        <v>100</v>
      </c>
    </row>
    <row r="12" spans="1:6" ht="31.5">
      <c r="A12" s="56" t="s">
        <v>736</v>
      </c>
      <c r="B12" s="62" t="s">
        <v>725</v>
      </c>
      <c r="C12" s="63">
        <v>60714500</v>
      </c>
      <c r="D12" s="63">
        <v>60714500</v>
      </c>
      <c r="E12" s="65">
        <v>60714500</v>
      </c>
      <c r="F12" s="64">
        <f>E12/D12*100</f>
        <v>100</v>
      </c>
    </row>
    <row r="13" spans="1:6" ht="31.5">
      <c r="A13" s="56" t="s">
        <v>737</v>
      </c>
      <c r="B13" s="62" t="s">
        <v>726</v>
      </c>
      <c r="C13" s="63">
        <f>C14</f>
        <v>-60714500</v>
      </c>
      <c r="D13" s="63">
        <f>D14</f>
        <v>-61429000</v>
      </c>
      <c r="E13" s="63">
        <f>E14</f>
        <v>-60714500</v>
      </c>
      <c r="F13" s="64">
        <f>E13/D13*100</f>
        <v>98.83686857998664</v>
      </c>
    </row>
    <row r="14" spans="1:6" ht="31.5">
      <c r="A14" s="56" t="s">
        <v>738</v>
      </c>
      <c r="B14" s="62" t="s">
        <v>727</v>
      </c>
      <c r="C14" s="63">
        <v>-60714500</v>
      </c>
      <c r="D14" s="63">
        <v>-61429000</v>
      </c>
      <c r="E14" s="63">
        <v>-60714500</v>
      </c>
      <c r="F14" s="64">
        <f>E14/D14*100</f>
        <v>98.83686857998664</v>
      </c>
    </row>
    <row r="15" spans="1:6" ht="31.5">
      <c r="A15" s="66" t="s">
        <v>739</v>
      </c>
      <c r="B15" s="67" t="s">
        <v>740</v>
      </c>
      <c r="C15" s="68">
        <f>C20</f>
        <v>0</v>
      </c>
      <c r="D15" s="68">
        <f>D20</f>
        <v>39925117.7</v>
      </c>
      <c r="E15" s="68">
        <v>-46692760.15</v>
      </c>
      <c r="F15" s="61"/>
    </row>
    <row r="16" spans="1:6" ht="15.75">
      <c r="A16" s="56" t="s">
        <v>741</v>
      </c>
      <c r="B16" s="62" t="s">
        <v>742</v>
      </c>
      <c r="C16" s="65">
        <v>0</v>
      </c>
      <c r="D16" s="65">
        <v>0</v>
      </c>
      <c r="E16" s="65">
        <f>E17</f>
        <v>-46692760.15</v>
      </c>
      <c r="F16" s="61"/>
    </row>
    <row r="17" spans="1:6" ht="15.75">
      <c r="A17" s="56" t="s">
        <v>743</v>
      </c>
      <c r="B17" s="62" t="s">
        <v>728</v>
      </c>
      <c r="C17" s="65">
        <v>0</v>
      </c>
      <c r="D17" s="65">
        <v>0</v>
      </c>
      <c r="E17" s="65">
        <f>E18</f>
        <v>-46692760.15</v>
      </c>
      <c r="F17" s="61"/>
    </row>
    <row r="18" spans="1:6" ht="15.75">
      <c r="A18" s="56" t="s">
        <v>744</v>
      </c>
      <c r="B18" s="62" t="s">
        <v>729</v>
      </c>
      <c r="C18" s="65">
        <v>0</v>
      </c>
      <c r="D18" s="65">
        <v>0</v>
      </c>
      <c r="E18" s="65">
        <f>E19</f>
        <v>-46692760.15</v>
      </c>
      <c r="F18" s="61"/>
    </row>
    <row r="19" spans="1:6" ht="31.5">
      <c r="A19" s="56" t="s">
        <v>748</v>
      </c>
      <c r="B19" s="62" t="s">
        <v>747</v>
      </c>
      <c r="C19" s="65">
        <v>0</v>
      </c>
      <c r="D19" s="65">
        <v>0</v>
      </c>
      <c r="E19" s="65">
        <f>E15-E23</f>
        <v>-46692760.15</v>
      </c>
      <c r="F19" s="64"/>
    </row>
    <row r="20" spans="1:6" ht="15.75">
      <c r="A20" s="56" t="s">
        <v>749</v>
      </c>
      <c r="B20" s="62" t="s">
        <v>745</v>
      </c>
      <c r="C20" s="65">
        <f aca="true" t="shared" si="0" ref="C20:E22">C21</f>
        <v>0</v>
      </c>
      <c r="D20" s="65">
        <f t="shared" si="0"/>
        <v>39925117.7</v>
      </c>
      <c r="E20" s="65">
        <f t="shared" si="0"/>
        <v>0</v>
      </c>
      <c r="F20" s="64"/>
    </row>
    <row r="21" spans="1:6" ht="15.75">
      <c r="A21" s="56" t="s">
        <v>750</v>
      </c>
      <c r="B21" s="62" t="s">
        <v>730</v>
      </c>
      <c r="C21" s="65">
        <f t="shared" si="0"/>
        <v>0</v>
      </c>
      <c r="D21" s="65">
        <f t="shared" si="0"/>
        <v>39925117.7</v>
      </c>
      <c r="E21" s="65">
        <f t="shared" si="0"/>
        <v>0</v>
      </c>
      <c r="F21" s="64"/>
    </row>
    <row r="22" spans="1:6" ht="15.75">
      <c r="A22" s="56" t="s">
        <v>751</v>
      </c>
      <c r="B22" s="62" t="s">
        <v>731</v>
      </c>
      <c r="C22" s="65">
        <f t="shared" si="0"/>
        <v>0</v>
      </c>
      <c r="D22" s="65">
        <f t="shared" si="0"/>
        <v>39925117.7</v>
      </c>
      <c r="E22" s="65">
        <f t="shared" si="0"/>
        <v>0</v>
      </c>
      <c r="F22" s="64"/>
    </row>
    <row r="23" spans="1:6" ht="31.5">
      <c r="A23" s="56" t="s">
        <v>752</v>
      </c>
      <c r="B23" s="62" t="s">
        <v>753</v>
      </c>
      <c r="C23" s="65">
        <v>0</v>
      </c>
      <c r="D23" s="65">
        <v>39925117.7</v>
      </c>
      <c r="E23" s="65">
        <v>0</v>
      </c>
      <c r="F23" s="64"/>
    </row>
    <row r="24" spans="1:6" ht="21" customHeight="1">
      <c r="A24" s="158" t="s">
        <v>746</v>
      </c>
      <c r="B24" s="159"/>
      <c r="C24" s="68">
        <f>C10+C15</f>
        <v>0</v>
      </c>
      <c r="D24" s="68">
        <f>D10+D15</f>
        <v>39210617.7</v>
      </c>
      <c r="E24" s="68">
        <f>E10+E15</f>
        <v>-46692760.15</v>
      </c>
      <c r="F24" s="61"/>
    </row>
    <row r="26" ht="15.75">
      <c r="F26" s="69"/>
    </row>
    <row r="27" spans="1:5" ht="15.75">
      <c r="A27" s="21" t="s">
        <v>212</v>
      </c>
      <c r="B27" s="25"/>
      <c r="C27" s="25"/>
      <c r="D27" s="3"/>
      <c r="E27" s="53"/>
    </row>
    <row r="28" spans="1:5" ht="15.75">
      <c r="A28" s="21" t="s">
        <v>213</v>
      </c>
      <c r="B28" s="25"/>
      <c r="C28" s="25"/>
      <c r="D28" s="21" t="s">
        <v>214</v>
      </c>
      <c r="E28" s="53"/>
    </row>
  </sheetData>
  <sheetProtection/>
  <mergeCells count="7">
    <mergeCell ref="D1:F1"/>
    <mergeCell ref="D2:F2"/>
    <mergeCell ref="D3:F3"/>
    <mergeCell ref="D4:F4"/>
    <mergeCell ref="A6:F6"/>
    <mergeCell ref="A24:B24"/>
    <mergeCell ref="A7:F7"/>
  </mergeCells>
  <printOptions horizontalCentered="1"/>
  <pageMargins left="0.3937007874015748" right="0.3937007874015748" top="0.3937007874015748" bottom="0.31496062992125984" header="0.1968503937007874" footer="0.15748031496062992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Бурштейн</dc:creator>
  <cp:keywords/>
  <dc:description/>
  <cp:lastModifiedBy>Татьяна Шкурко</cp:lastModifiedBy>
  <cp:lastPrinted>2020-10-19T13:05:43Z</cp:lastPrinted>
  <dcterms:created xsi:type="dcterms:W3CDTF">2017-04-17T08:10:55Z</dcterms:created>
  <dcterms:modified xsi:type="dcterms:W3CDTF">2020-10-19T13:13:18Z</dcterms:modified>
  <cp:category/>
  <cp:version/>
  <cp:contentType/>
  <cp:contentStatus/>
</cp:coreProperties>
</file>