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7795" windowHeight="12090"/>
  </bookViews>
  <sheets>
    <sheet name="Прил 3" sheetId="3" r:id="rId1"/>
  </sheets>
  <definedNames>
    <definedName name="_xlnm._FilterDatabase" localSheetId="0" hidden="1">'Прил 3'!$A$1:$H$504</definedName>
    <definedName name="_xlnm.Print_Area" localSheetId="0">'Прил 3'!$A$1:$H$519</definedName>
  </definedNames>
  <calcPr calcId="145621"/>
</workbook>
</file>

<file path=xl/calcChain.xml><?xml version="1.0" encoding="utf-8"?>
<calcChain xmlns="http://schemas.openxmlformats.org/spreadsheetml/2006/main">
  <c r="F263" i="3" l="1"/>
  <c r="G263" i="3"/>
  <c r="E263" i="3"/>
  <c r="H421" i="3"/>
  <c r="H422" i="3"/>
  <c r="H423" i="3"/>
  <c r="H314" i="3"/>
  <c r="H315" i="3"/>
  <c r="H316" i="3"/>
  <c r="H281" i="3"/>
  <c r="H282" i="3"/>
  <c r="H283" i="3"/>
  <c r="H176" i="3" l="1"/>
  <c r="H177" i="3"/>
  <c r="H178" i="3"/>
  <c r="H179" i="3"/>
  <c r="H180" i="3"/>
  <c r="H181" i="3"/>
  <c r="H182" i="3"/>
  <c r="H172" i="3"/>
  <c r="H173" i="3"/>
  <c r="H174" i="3"/>
  <c r="H175" i="3"/>
  <c r="H77" i="3"/>
  <c r="H78" i="3"/>
  <c r="H79" i="3"/>
  <c r="E11" i="3"/>
  <c r="H59" i="3"/>
  <c r="H60" i="3"/>
  <c r="H61" i="3"/>
  <c r="E280" i="3" l="1"/>
  <c r="F280" i="3"/>
  <c r="G280" i="3"/>
  <c r="H280" i="3" l="1"/>
  <c r="F479" i="3" l="1"/>
  <c r="G479" i="3"/>
  <c r="E479" i="3"/>
  <c r="F461" i="3"/>
  <c r="F460" i="3" s="1"/>
  <c r="G461" i="3"/>
  <c r="G460" i="3" s="1"/>
  <c r="E461" i="3"/>
  <c r="E460" i="3" s="1"/>
  <c r="H252" i="3"/>
  <c r="H253" i="3"/>
  <c r="H254" i="3"/>
  <c r="H251" i="3"/>
  <c r="F162" i="3"/>
  <c r="H137" i="3"/>
  <c r="H138" i="3"/>
  <c r="H139" i="3"/>
  <c r="H140" i="3"/>
  <c r="H141" i="3"/>
  <c r="H142" i="3"/>
  <c r="H143" i="3"/>
  <c r="H144" i="3"/>
  <c r="H145" i="3"/>
  <c r="H146" i="3"/>
  <c r="H147" i="3"/>
  <c r="H148" i="3"/>
  <c r="H149" i="3"/>
  <c r="H150" i="3"/>
  <c r="H151" i="3"/>
  <c r="H152" i="3"/>
  <c r="H153" i="3"/>
  <c r="H154" i="3"/>
  <c r="H155" i="3"/>
  <c r="H156" i="3"/>
  <c r="H157" i="3"/>
  <c r="H158" i="3"/>
  <c r="H159" i="3"/>
  <c r="H160" i="3"/>
  <c r="H133" i="3"/>
  <c r="H134" i="3"/>
  <c r="H135" i="3"/>
  <c r="F436" i="3" l="1"/>
  <c r="G436" i="3"/>
  <c r="E436" i="3"/>
  <c r="F429" i="3"/>
  <c r="G429" i="3"/>
  <c r="E429" i="3"/>
  <c r="F136" i="3"/>
  <c r="G136" i="3"/>
  <c r="E136" i="3"/>
  <c r="G11" i="3"/>
  <c r="F11" i="3"/>
  <c r="F224" i="3"/>
  <c r="F223" i="3" s="1"/>
  <c r="G224" i="3"/>
  <c r="E224" i="3"/>
  <c r="E223" i="3" s="1"/>
  <c r="F161" i="3"/>
  <c r="G162" i="3"/>
  <c r="G161" i="3" s="1"/>
  <c r="E162" i="3"/>
  <c r="E161" i="3" s="1"/>
  <c r="H504" i="3"/>
  <c r="H505" i="3"/>
  <c r="H506"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62" i="3"/>
  <c r="H63" i="3"/>
  <c r="H64" i="3"/>
  <c r="H65" i="3"/>
  <c r="H66" i="3"/>
  <c r="H67" i="3"/>
  <c r="H68" i="3"/>
  <c r="H69" i="3"/>
  <c r="H70" i="3"/>
  <c r="H71" i="3"/>
  <c r="H72" i="3"/>
  <c r="H73" i="3"/>
  <c r="H74" i="3"/>
  <c r="H75" i="3"/>
  <c r="H76"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63" i="3"/>
  <c r="H164" i="3"/>
  <c r="H165" i="3"/>
  <c r="H166" i="3"/>
  <c r="H167" i="3"/>
  <c r="H168" i="3"/>
  <c r="H169" i="3"/>
  <c r="H170" i="3"/>
  <c r="H171"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1" i="3"/>
  <c r="H212" i="3"/>
  <c r="H213" i="3"/>
  <c r="H214" i="3"/>
  <c r="H215" i="3"/>
  <c r="H216" i="3"/>
  <c r="H217" i="3"/>
  <c r="H218" i="3"/>
  <c r="H219" i="3"/>
  <c r="H220" i="3"/>
  <c r="H221" i="3"/>
  <c r="H222"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5" i="3"/>
  <c r="H256" i="3"/>
  <c r="H257" i="3"/>
  <c r="H258" i="3"/>
  <c r="H259" i="3"/>
  <c r="H260" i="3"/>
  <c r="H261" i="3"/>
  <c r="H262" i="3"/>
  <c r="H264" i="3"/>
  <c r="H265" i="3"/>
  <c r="H266" i="3"/>
  <c r="H267" i="3"/>
  <c r="H268" i="3"/>
  <c r="H269" i="3"/>
  <c r="H270" i="3"/>
  <c r="H271" i="3"/>
  <c r="H272" i="3"/>
  <c r="H273" i="3"/>
  <c r="H274" i="3"/>
  <c r="H275" i="3"/>
  <c r="H276" i="3"/>
  <c r="H277" i="3"/>
  <c r="H278" i="3"/>
  <c r="H279"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5" i="3"/>
  <c r="H426" i="3"/>
  <c r="H427" i="3"/>
  <c r="H428" i="3"/>
  <c r="H430" i="3"/>
  <c r="H431" i="3"/>
  <c r="H432" i="3"/>
  <c r="H433" i="3"/>
  <c r="H434" i="3"/>
  <c r="H435"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E424" i="3" l="1"/>
  <c r="G424" i="3"/>
  <c r="F424" i="3"/>
  <c r="H11" i="3"/>
  <c r="H436" i="3"/>
  <c r="H429" i="3"/>
  <c r="E507" i="3"/>
  <c r="F507" i="3"/>
  <c r="H136" i="3"/>
  <c r="H424" i="3"/>
  <c r="H224" i="3"/>
  <c r="H263" i="3"/>
  <c r="G223" i="3"/>
  <c r="H223" i="3" s="1"/>
  <c r="H161" i="3"/>
  <c r="H162" i="3"/>
  <c r="G507" i="3" l="1"/>
  <c r="H507" i="3" s="1"/>
</calcChain>
</file>

<file path=xl/sharedStrings.xml><?xml version="1.0" encoding="utf-8"?>
<sst xmlns="http://schemas.openxmlformats.org/spreadsheetml/2006/main" count="2005" uniqueCount="380">
  <si>
    <t>ЦСР</t>
  </si>
  <si>
    <t>ВР</t>
  </si>
  <si>
    <t>100</t>
  </si>
  <si>
    <t>120</t>
  </si>
  <si>
    <t>200</t>
  </si>
  <si>
    <t>240</t>
  </si>
  <si>
    <t>800</t>
  </si>
  <si>
    <t>850</t>
  </si>
  <si>
    <t>870</t>
  </si>
  <si>
    <t>700</t>
  </si>
  <si>
    <t>730</t>
  </si>
  <si>
    <t>500</t>
  </si>
  <si>
    <t>510</t>
  </si>
  <si>
    <t>540</t>
  </si>
  <si>
    <t>600</t>
  </si>
  <si>
    <t>610</t>
  </si>
  <si>
    <t>300</t>
  </si>
  <si>
    <t>320</t>
  </si>
  <si>
    <t>110</t>
  </si>
  <si>
    <t>620</t>
  </si>
  <si>
    <t>810</t>
  </si>
  <si>
    <t>400</t>
  </si>
  <si>
    <t>410</t>
  </si>
  <si>
    <t>830</t>
  </si>
  <si>
    <t>310</t>
  </si>
  <si>
    <t>330</t>
  </si>
  <si>
    <t>340</t>
  </si>
  <si>
    <t>Приложение №3</t>
  </si>
  <si>
    <t>Брянского района</t>
  </si>
  <si>
    <t>к постановлению администрации</t>
  </si>
  <si>
    <t>Расходы бюджета Брянского муниципального района Брянской области</t>
  </si>
  <si>
    <t>Утверждено на 2024 год</t>
  </si>
  <si>
    <t>Процент исполнения к уточненной бюджетной росписи</t>
  </si>
  <si>
    <t>по разделам и подразделам, целевым статьям, группам и подгруппам видов</t>
  </si>
  <si>
    <t>0000000000</t>
  </si>
  <si>
    <t>000</t>
  </si>
  <si>
    <t>0100</t>
  </si>
  <si>
    <t>0106</t>
  </si>
  <si>
    <t>0240280040</t>
  </si>
  <si>
    <t>0240383230</t>
  </si>
  <si>
    <t>1300</t>
  </si>
  <si>
    <t>1301</t>
  </si>
  <si>
    <t>0240183000</t>
  </si>
  <si>
    <t>1400</t>
  </si>
  <si>
    <t>1401</t>
  </si>
  <si>
    <t>0240415840</t>
  </si>
  <si>
    <t>0240483010</t>
  </si>
  <si>
    <t>1403</t>
  </si>
  <si>
    <t>0240483060</t>
  </si>
  <si>
    <t xml:space="preserve">Наименование </t>
  </si>
  <si>
    <t>Рз Пр</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</si>
  <si>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</si>
  <si>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Закупка товаров, работ и услуг для обеспечения государственных (муниципальных) нужд</t>
  </si>
  <si>
    <t xml:space="preserve">          Иные бюджетные ассигнования</t>
  </si>
  <si>
    <t xml:space="preserve">          Обслуживание государственного (муниципального) долга</t>
  </si>
  <si>
    <t xml:space="preserve">            Обслуживание муниципального долга</t>
  </si>
  <si>
    <t xml:space="preserve">          Межбюджетные трансферты</t>
  </si>
  <si>
    <t>0400</t>
  </si>
  <si>
    <t>0412</t>
  </si>
  <si>
    <t>0440182390</t>
  </si>
  <si>
    <t>0700</t>
  </si>
  <si>
    <t>0703</t>
  </si>
  <si>
    <t xml:space="preserve">          Предоставление субсидий бюджетным, автономным учреждениям и иным некоммерческим организациям</t>
  </si>
  <si>
    <t>0440280320</t>
  </si>
  <si>
    <t>0707</t>
  </si>
  <si>
    <t>0440382360</t>
  </si>
  <si>
    <t xml:space="preserve">          Социальное обеспечение и иные выплаты населению</t>
  </si>
  <si>
    <t xml:space="preserve">            Стипендии</t>
  </si>
  <si>
    <t>0709</t>
  </si>
  <si>
    <t>0440414723</t>
  </si>
  <si>
    <t>0800</t>
  </si>
  <si>
    <t>0801</t>
  </si>
  <si>
    <t>0441480720</t>
  </si>
  <si>
    <t>0440982400</t>
  </si>
  <si>
    <t>041A255190</t>
  </si>
  <si>
    <t>0440580450</t>
  </si>
  <si>
    <t>04405L5190</t>
  </si>
  <si>
    <t>0440680460</t>
  </si>
  <si>
    <t>0440780480</t>
  </si>
  <si>
    <t>0440884260</t>
  </si>
  <si>
    <t>0804</t>
  </si>
  <si>
    <t>0441080040</t>
  </si>
  <si>
    <t>0441180720</t>
  </si>
  <si>
    <t>0441280720</t>
  </si>
  <si>
    <t>0441314210</t>
  </si>
  <si>
    <t>1100</t>
  </si>
  <si>
    <t>1101</t>
  </si>
  <si>
    <t>1240480720</t>
  </si>
  <si>
    <t>1240382300</t>
  </si>
  <si>
    <t>12401S7670</t>
  </si>
  <si>
    <t>1240280600</t>
  </si>
  <si>
    <t>1103</t>
  </si>
  <si>
    <t>1240180320</t>
  </si>
  <si>
    <t>0113</t>
  </si>
  <si>
    <t>1140380040</t>
  </si>
  <si>
    <t>1140180100</t>
  </si>
  <si>
    <t>1140180900</t>
  </si>
  <si>
    <t>1140180920</t>
  </si>
  <si>
    <t>1140580900</t>
  </si>
  <si>
    <t>1140280910</t>
  </si>
  <si>
    <t>7000083270</t>
  </si>
  <si>
    <t>0500</t>
  </si>
  <si>
    <t>0501</t>
  </si>
  <si>
    <t>1140481830</t>
  </si>
  <si>
    <t>7000080040</t>
  </si>
  <si>
    <t>7000080050</t>
  </si>
  <si>
    <t>0102</t>
  </si>
  <si>
    <t>7000080010</t>
  </si>
  <si>
    <t>0103</t>
  </si>
  <si>
    <t>7000080030</t>
  </si>
  <si>
    <t>0104</t>
  </si>
  <si>
    <t>0140180020</t>
  </si>
  <si>
    <t>0140180040</t>
  </si>
  <si>
    <t>0140212021</t>
  </si>
  <si>
    <t>0140212022</t>
  </si>
  <si>
    <t>0140216721</t>
  </si>
  <si>
    <t>0140217900</t>
  </si>
  <si>
    <t>0140212023</t>
  </si>
  <si>
    <t>0105</t>
  </si>
  <si>
    <t>0140251200</t>
  </si>
  <si>
    <t>0111</t>
  </si>
  <si>
    <t>7000083030</t>
  </si>
  <si>
    <t>0140180100</t>
  </si>
  <si>
    <t>0140180930</t>
  </si>
  <si>
    <t>1540181180</t>
  </si>
  <si>
    <t>0140380710</t>
  </si>
  <si>
    <t>0140780720</t>
  </si>
  <si>
    <t>0300</t>
  </si>
  <si>
    <t>0309</t>
  </si>
  <si>
    <t>1340181200</t>
  </si>
  <si>
    <t>1340181210</t>
  </si>
  <si>
    <t>0310</t>
  </si>
  <si>
    <t>0140180700</t>
  </si>
  <si>
    <t>1340281110</t>
  </si>
  <si>
    <t>1340281140</t>
  </si>
  <si>
    <t>1340281210</t>
  </si>
  <si>
    <t>0405</t>
  </si>
  <si>
    <t>0140412510</t>
  </si>
  <si>
    <t>0408</t>
  </si>
  <si>
    <t>0140481630</t>
  </si>
  <si>
    <t>0409</t>
  </si>
  <si>
    <t>0840181660</t>
  </si>
  <si>
    <t>0840281610</t>
  </si>
  <si>
    <t>08403S6170</t>
  </si>
  <si>
    <t xml:space="preserve">          Капитальные вложения в объекты государственной (муниципальной) собственности</t>
  </si>
  <si>
    <t>0840181600</t>
  </si>
  <si>
    <t>1040382440</t>
  </si>
  <si>
    <t>7000083310</t>
  </si>
  <si>
    <t>7000081750</t>
  </si>
  <si>
    <t>1440181680</t>
  </si>
  <si>
    <t>0140683760</t>
  </si>
  <si>
    <t>0502</t>
  </si>
  <si>
    <t>0140683710</t>
  </si>
  <si>
    <t>0540181680</t>
  </si>
  <si>
    <t>0505</t>
  </si>
  <si>
    <t>7000081870</t>
  </si>
  <si>
    <t>0600</t>
  </si>
  <si>
    <t>0140883280</t>
  </si>
  <si>
    <t>0605</t>
  </si>
  <si>
    <t>0701</t>
  </si>
  <si>
    <t>0341581680</t>
  </si>
  <si>
    <t>0702</t>
  </si>
  <si>
    <t>1000</t>
  </si>
  <si>
    <t>1001</t>
  </si>
  <si>
    <t>0140582450</t>
  </si>
  <si>
    <t>1003</t>
  </si>
  <si>
    <t>0140516710</t>
  </si>
  <si>
    <t xml:space="preserve">            Социальные выплаты гражданам, кроме публичных нормативных социальных выплат</t>
  </si>
  <si>
    <t>1340282590</t>
  </si>
  <si>
    <t>1004</t>
  </si>
  <si>
    <t>0140516722</t>
  </si>
  <si>
    <t>0140516723</t>
  </si>
  <si>
    <t>01405L4970</t>
  </si>
  <si>
    <t>1006</t>
  </si>
  <si>
    <t>0640181120</t>
  </si>
  <si>
    <t>0140582580</t>
  </si>
  <si>
    <t>1102</t>
  </si>
  <si>
    <t>1240581680</t>
  </si>
  <si>
    <t>0340882370</t>
  </si>
  <si>
    <t>0340214722</t>
  </si>
  <si>
    <t>0340580300</t>
  </si>
  <si>
    <t>0341082350</t>
  </si>
  <si>
    <t>031EВ51790</t>
  </si>
  <si>
    <t>0340114721</t>
  </si>
  <si>
    <t>0340580310</t>
  </si>
  <si>
    <t>03410L3040</t>
  </si>
  <si>
    <t>0340482610</t>
  </si>
  <si>
    <t>0340380040</t>
  </si>
  <si>
    <t>0340380720</t>
  </si>
  <si>
    <t>0340882360</t>
  </si>
  <si>
    <t>0341880720</t>
  </si>
  <si>
    <t>0342180720</t>
  </si>
  <si>
    <t>0340882340</t>
  </si>
  <si>
    <t>0340882520</t>
  </si>
  <si>
    <t>0341214723</t>
  </si>
  <si>
    <t>03406S4820</t>
  </si>
  <si>
    <t>03411S4790</t>
  </si>
  <si>
    <t>0341314780</t>
  </si>
  <si>
    <t>ВСЕГО РАСХОДОВ:</t>
  </si>
  <si>
    <t>14202L5762</t>
  </si>
  <si>
    <t>0406</t>
  </si>
  <si>
    <t>0140183290</t>
  </si>
  <si>
    <t>0840283740</t>
  </si>
  <si>
    <t>01401S3440</t>
  </si>
  <si>
    <t>051F5Д2430</t>
  </si>
  <si>
    <t>031E1Д2390</t>
  </si>
  <si>
    <t>01405Д0820</t>
  </si>
  <si>
    <t>121P5Д1390</t>
  </si>
  <si>
    <t>031E1S4910</t>
  </si>
  <si>
    <t>03216L7501</t>
  </si>
  <si>
    <t>03414L3030</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</si>
  <si>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</si>
  <si>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</si>
  <si>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Обеспечение деятельности главы муниципального образования</t>
  </si>
  <si>
    <t xml:space="preserve">            Расходы на выплаты персоналу государственных (муниципальных) органов</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</si>
  <si>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</si>
  <si>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Обеспечение деятельности депутатов представительного органа муниципального образования</t>
  </si>
  <si>
    <t xml:space="preserve">        Руководство и управление в сфере установленных функций органов местного самоуправления</t>
  </si>
  <si>
    <t xml:space="preserve">            Иные закупки товаров, работ и услуг для обеспечения государственных (муниципальных) нужд</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</si>
  <si>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</si>
  <si>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главы местной администрации (исполнительно-распорядительного органа муниципального образования)</t>
  </si>
  <si>
    <t xml:space="preserve">            Уплата налогов, сборов и иных платежей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</si>
  <si>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</si>
  <si>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</si>
  <si>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</si>
  <si>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 xml:space="preserve">        Организация и осуществление деятельности по опеке и попечительству</t>
  </si>
  <si>
    <t xml:space="preserve">        Осуществление отдельных полномочий в области охраны труда и уведомительной регистрации территориальных соглашений и коллективных договоров</t>
  </si>
  <si>
    <t xml:space="preserve">      Судебная система</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</si>
  <si>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</si>
  <si>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Обеспечение деятельности финансовых, налоговых и таможенных органов и органов финансового (финансово-бюджетного) надзора</t>
  </si>
  <si>
    <t xml:space="preserve">        Развитие информационного общества и формирование электронного правительства</t>
  </si>
  <si>
    <t xml:space="preserve">        Обеспечение деятельности руководителя контрольно-счетного органа муниципального образования и его заместителей</t>
  </si>
  <si>
    <t xml:space="preserve">      Резервные фонды</t>
  </si>
  <si>
    <t xml:space="preserve">        Резервный фонд местной администрации</t>
  </si>
  <si>
    <t xml:space="preserve">            Резервные средства</t>
  </si>
  <si>
    <t xml:space="preserve">      Другие общегосударственные вопросы</t>
  </si>
  <si>
    <t xml:space="preserve">        Опубликование нормативных правовых актов муниципальных образований и иной официальной информации</t>
  </si>
  <si>
    <t xml:space="preserve">        Эксплуатация и содержание имущества, находящегося в муниципальной собственности, арендованного недвижимого имущества</t>
  </si>
  <si>
    <t xml:space="preserve">        Многофункциональные центры предоставления государственных и муниципальных услуг</t>
  </si>
  <si>
    <t xml:space="preserve">            Субсидии бюджетным учреждениям</t>
  </si>
  <si>
    <t xml:space="preserve">        Учреждения, обеспечивающие деятельность органов местного самоуправления и муниципальных учреждений</t>
  </si>
  <si>
    <t xml:space="preserve">        Оценка имущества, признание прав и регулирование отношений муниципальной собственности</t>
  </si>
  <si>
    <t xml:space="preserve">        Эксплуатация и содержание имущества казны муниципального образования</t>
  </si>
  <si>
    <t xml:space="preserve">        Комплексные меры по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образования</t>
  </si>
  <si>
    <t xml:space="preserve">    НАЦИОНАЛЬНАЯ БЕЗОПАСНОСТЬ И ПРАВООХРАНИТЕЛЬНАЯ ДЕЯТЕЛЬНОСТЬ</t>
  </si>
  <si>
    <t xml:space="preserve">      Гражданская оборона</t>
  </si>
  <si>
    <t xml:space="preserve">        Оповещение населения об опасностях, возникающих при ведении военных действий и возникновении чрезвычайных ситуаций</t>
  </si>
  <si>
    <t xml:space="preserve">        Создание и содержание запасов (резерва) материальных ресурсов муниципального образования в целях гражданской обороны и ликвидации чрезвычайных ситуаций</t>
  </si>
  <si>
    <t xml:space="preserve">      Защита населения и территории от чрезвычайных ситуаций природного и техногенного характера, пожарная безопасность</t>
  </si>
  <si>
    <t xml:space="preserve">        Единые дежурно-диспетчерские службы</t>
  </si>
  <si>
    <t xml:space="preserve">            Расходы на выплаты персоналу казенных учреждений</t>
  </si>
  <si>
    <t xml:space="preserve">        Организация и осуществление мероприятий по территориальной обороне и гражданской обороне</t>
  </si>
  <si>
    <t xml:space="preserve">        Мероприятия в сфере пожарной безопасности</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</si>
  <si>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</si>
  <si>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НАЦИОНАЛЬНАЯ ЭКОНОМИКА</t>
  </si>
  <si>
    <t xml:space="preserve">      Сельское хозяйство и рыболовство</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</si>
  <si>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</si>
  <si>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 xml:space="preserve">      Транспорт</t>
  </si>
  <si>
    <t xml:space="preserve">        Компенсация транспортным организациям части потерь в доходах и (или) возмещении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</si>
  <si>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 xml:space="preserve">      Дорожное хозяйство (дорожные фонды)</t>
  </si>
  <si>
    <t xml:space="preserve">        Развитие и совершенствование сети автомобильных дорог местного значения</t>
  </si>
  <si>
    <t xml:space="preserve">            Бюджетные инвестиции</t>
  </si>
  <si>
    <t xml:space="preserve">        Повышение безопасности дорожного движения</t>
  </si>
  <si>
    <t xml:space="preserve">        Обеспечение сохранности автомобильных дорог местного значения и условий безопасного движения по ним</t>
  </si>
  <si>
    <t xml:space="preserve">            Иные межбюджетные трансферты</t>
  </si>
  <si>
    <t xml:space="preserve">        Обеспечение сохранности автомобильных дорог местного значения и условий безопасности движения по ним</t>
  </si>
  <si>
    <t xml:space="preserve">        Исполнение исковых требований на основании вступивших в законную силу судебных актов</t>
  </si>
  <si>
    <t xml:space="preserve">            Исполнение судебных актов</t>
  </si>
  <si>
    <t xml:space="preserve">      Другие вопросы в области национальной экономики</t>
  </si>
  <si>
    <t xml:space="preserve">        Проведение комплексных кадастровых работ</t>
  </si>
  <si>
    <t xml:space="preserve">        Организация временного трудоустройства несовершеннолетних граждан в возрасте от 14 до 18 лет</t>
  </si>
  <si>
    <t xml:space="preserve">        Мероприятия в сфере туризма</t>
  </si>
  <si>
    <t xml:space="preserve">        Мероприятия по улучшению условий труда</t>
  </si>
  <si>
    <t xml:space="preserve">        Мероприятия по землеустройству и землепользованию</t>
  </si>
  <si>
    <t xml:space="preserve">        Мероприятия в сфере архитектуры и градостроительства</t>
  </si>
  <si>
    <t xml:space="preserve">    ЖИЛИЩНО-КОММУНАЛЬНОЕ ХОЗЯЙСТВО</t>
  </si>
  <si>
    <t xml:space="preserve">      Жилищное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</si>
  <si>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</si>
  <si>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</si>
  <si>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 xml:space="preserve">        Бюджетные инвестиции в объекты капитального строительства муниципальной собственности</t>
  </si>
  <si>
    <t xml:space="preserve">        Мероприятия в сфере жилищного хозяйства</t>
  </si>
  <si>
    <t xml:space="preserve">      Коммунальное хозяйство</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</si>
  <si>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сфере электро-,тепло-, газо- и водоснабжения населения, водоотведения, снабжения населения топливом</t>
  </si>
  <si>
    <t xml:space="preserve">      Другие вопросы в области жилищно-коммунального хозяйства</t>
  </si>
  <si>
    <t xml:space="preserve">        Прочие мероприятия в области жилищно-коммунального хозяйства</t>
  </si>
  <si>
    <t xml:space="preserve">    ОХРАНА ОКРУЖАЮЩЕЙ СРЕДЫ</t>
  </si>
  <si>
    <t xml:space="preserve">        Мероприятия в сфере охраны окружающей среды</t>
  </si>
  <si>
    <t xml:space="preserve">      Другие вопросы в области охраны окружающей среды</t>
  </si>
  <si>
    <t xml:space="preserve">    ОБРАЗОВАНИЕ</t>
  </si>
  <si>
    <t xml:space="preserve">      Дошкольное образование</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</si>
  <si>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</si>
  <si>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 xml:space="preserve">            Субсидии автономным учреждениям</t>
  </si>
  <si>
    <t xml:space="preserve">        Дошкольные образовательные организации</t>
  </si>
  <si>
    <t xml:space="preserve">        Организация питания в образовательных организациях</t>
  </si>
  <si>
    <t xml:space="preserve">      Общее образование</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</si>
  <si>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</si>
  <si>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</si>
  <si>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 xml:space="preserve">        Общеобразовательные организации</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</si>
  <si>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</si>
  <si>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 xml:space="preserve">        Приведение в соответствии с брендбуком "Точка роста" помещений муниципальных общеобразовательных организаций</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</si>
  <si>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</si>
  <si>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Дополнительное образование детей</t>
  </si>
  <si>
    <t xml:space="preserve">        Организации дополнительного образования</t>
  </si>
  <si>
    <t xml:space="preserve">        Обеспечение функционирования модели персонифицированного финансирования дополнительного образования детей</t>
  </si>
  <si>
    <t xml:space="preserve">      Молодежная политика</t>
  </si>
  <si>
    <t xml:space="preserve">        Мероприятия по работе с семьей, детьми и молодежью</t>
  </si>
  <si>
    <t xml:space="preserve">        Стипендии</t>
  </si>
  <si>
    <t xml:space="preserve">      Другие вопросы в области образования</t>
  </si>
  <si>
    <t xml:space="preserve">        Отдельные мероприятия по развитию образования</t>
  </si>
  <si>
    <t xml:space="preserve">        Организация и проведение олимпиад, выставок, конкурсов, конференций и других общественных мероприятий</t>
  </si>
  <si>
    <t xml:space="preserve">        Мероприятия по проведению оздоровительной кампании детей</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</si>
  <si>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</si>
  <si>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 xml:space="preserve">    КУЛЬТУРА, КИНЕМАТОГРАФИЯ</t>
  </si>
  <si>
    <t xml:space="preserve">      Культура</t>
  </si>
  <si>
    <t xml:space="preserve">        Государственная поддержка отрасли культуры</t>
  </si>
  <si>
    <t xml:space="preserve">        Библиотеки</t>
  </si>
  <si>
    <t xml:space="preserve">        Музеи и постоянные выставки</t>
  </si>
  <si>
    <t xml:space="preserve">        Дворцы и дома культуры, клубы, выставочные залы</t>
  </si>
  <si>
    <t xml:space="preserve">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</si>
  <si>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 xml:space="preserve">        Мероприятия по развитию культуры</t>
  </si>
  <si>
    <t xml:space="preserve">      Другие вопросы в области культуры, кинематографии</t>
  </si>
  <si>
    <t xml:space="preserve">        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</si>
  <si>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 xml:space="preserve">    СОЦИАЛЬНАЯ ПОЛИТИКА</t>
  </si>
  <si>
    <t xml:space="preserve">      Пенсионное обеспечение</t>
  </si>
  <si>
    <t xml:space="preserve">        Выплата муниципальных пенсий (доплат к государственным пенсиям)</t>
  </si>
  <si>
    <t xml:space="preserve">            Публичные нормативные социальные выплаты гражданам</t>
  </si>
  <si>
    <t xml:space="preserve">      Социальное обеспечение населения</t>
  </si>
  <si>
    <t xml:space="preserve">        Обеспечение сохранности жилых помещений закрепленных за детьми-сиротами и детьми оставшимися без попечения родителей</t>
  </si>
  <si>
    <t xml:space="preserve">        Социальные выплаты гражданам, кроме публичных нормативных социальных выплат</t>
  </si>
  <si>
    <t xml:space="preserve">      Охрана семьи и детства</t>
  </si>
  <si>
    <t xml:space="preserve">        Реализация мероприятий по обеспечению жильем молодых семей</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</si>
  <si>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</si>
  <si>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Другие вопросы в области социальной политики</t>
  </si>
  <si>
    <t xml:space="preserve">        Социальные выплаты лицам, удостоенным звания почетного гражданина муниципального образования</t>
  </si>
  <si>
    <t xml:space="preserve">        Профилактика безнадзорности и правонарушений несовершеннолетних</t>
  </si>
  <si>
    <t xml:space="preserve">    ФИЗИЧЕСКАЯ КУЛЬТУРА И СПОРТ</t>
  </si>
  <si>
    <t xml:space="preserve">      Физическая культура</t>
  </si>
  <si>
    <t xml:space="preserve">        Развитие материально-технической базы муниципальных образовательных организаций в сфере физической культуры и спорта</t>
  </si>
  <si>
    <t xml:space="preserve">        Спортивно-оздоровительные комплексы и центры</t>
  </si>
  <si>
    <t xml:space="preserve">        Мероприятия по развитию физической культуры и спорта</t>
  </si>
  <si>
    <t xml:space="preserve">      Массовый спорт</t>
  </si>
  <si>
    <t xml:space="preserve">      Спорт высших достижений</t>
  </si>
  <si>
    <t xml:space="preserve">    ОБСЛУЖИВАНИЕ ГОСУДАРСТВЕННОГО И МУНИЦИПАЛЬНОГО ДОЛГА</t>
  </si>
  <si>
    <t xml:space="preserve">      Обслуживание государственного внутреннего и муниципального долга</t>
  </si>
  <si>
    <t xml:space="preserve">        Обслуживание муниципального долга</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</si>
  <si>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</si>
  <si>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</si>
  <si>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Реализация государственных полномочий Брянской области по расчету и предоставлению дотаций на выравнивание бюджетной обеспеченности поселений</t>
  </si>
  <si>
    <t xml:space="preserve">            Дотации</t>
  </si>
  <si>
    <t xml:space="preserve">        Выравнивание бюджетной обеспеченности поселений</t>
  </si>
  <si>
    <t xml:space="preserve">        Обеспечение комплексного развития сельских территорий(строительство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</si>
  <si>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 xml:space="preserve">      Водное хозяйство</t>
  </si>
  <si>
    <t xml:space="preserve">        Водохозяйственные и водоохранные мероприятия</t>
  </si>
  <si>
    <t xml:space="preserve">        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осуществления дорожной деятельности</t>
  </si>
  <si>
    <t xml:space="preserve">        Строительство и реконструкция (модернизация) объектов питьевого водоснабжения</t>
  </si>
  <si>
    <t xml:space="preserve">        Модернизация инфраструктуры общего образования в отдельных субъектах Российской Федерации</t>
  </si>
  <si>
    <t xml:space="preserve">        Реализация мероприятий по модернизации школьных систем образования ( с однолетним циклом выполнения работ)</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</si>
  <si>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реализующих образовательные программы основного общего образования, образовательные программы среднего общего образования</t>
  </si>
  <si>
    <t xml:space="preserve">            Публичные нормативные выплаты гражданам несоциального характера</t>
  </si>
  <si>
    <t xml:space="preserve">        Осуществление отдельных государственных полномочий Брянской области по обеспечению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</si>
  <si>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</si>
  <si>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 xml:space="preserve">      Прочие межбюджетные трансферты общего характера</t>
  </si>
  <si>
    <t xml:space="preserve">        Решение актуальных вопросов местного значения</t>
  </si>
  <si>
    <t>(в рублях)</t>
  </si>
  <si>
    <t>Заместитель главы администрации Брянского района -</t>
  </si>
  <si>
    <t xml:space="preserve">начальник финансового управления      </t>
  </si>
  <si>
    <t xml:space="preserve">                                                                                                                                                                                                           Воронцова С.Н.</t>
  </si>
  <si>
    <t xml:space="preserve"> Воронцова С.Н.</t>
  </si>
  <si>
    <t>Уточненная сводная бюджетная роспись на 2024 год</t>
  </si>
  <si>
    <t>0940381680</t>
  </si>
  <si>
    <t>460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</si>
  <si>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</si>
  <si>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расходов функциональной классификации за 9 месяцев  2024 года</t>
  </si>
  <si>
    <t>Кассовое исполнение                                                              за 9 месяцев                               2024 года</t>
  </si>
  <si>
    <t>7000055490</t>
  </si>
  <si>
    <t>031E414900</t>
  </si>
  <si>
    <t>03419L0500</t>
  </si>
  <si>
    <t xml:space="preserve">        Достижение показателей деятельности органов исполнительной власти субъектов Российской Федерации</t>
  </si>
  <si>
    <t xml:space="preserve">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</si>
  <si>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от  14  октября  2024 г. № 985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</si>
</sst>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21" x14ac:knownFonts="1">
    <font>
      <sz val="10"/>
      <name val="Arial Cyr"/>
      <charset val="204"/>
    </font>
    <font>
      <sz val="11"/>
      <color theme="1"/>
      <name val="Calibri"/>
      <family val="2"/>
      <scheme val="minor"/>
    </font>
    <font>
      <sz val="18"/>
      <name val="Times New Roman"/>
      <family val="1"/>
      <charset val="204"/>
    </font>
    <font>
      <sz val="11"/>
      <name val="Times New Roman"/>
      <family val="1"/>
      <charset val="204"/>
    </font>
    <font>
      <sz val="10"/>
      <name val="Arial Cyr"/>
      <charset val="204"/>
    </font>
    <font>
      <sz val="11"/>
      <name val="Calibri"/>
      <family val="2"/>
    </font>
    <font>
      <sz val="11"/>
      <name val="Calibri"/>
      <family val="2"/>
      <scheme val="minor"/>
    </font>
    <font>
      <sz val="10"/>
      <color rgb="FF000000"/>
      <name val="Arial Cyr"/>
      <family val="2"/>
    </font>
    <font>
      <sz val="10"/>
      <color rgb="FF000000"/>
      <name val="Arial Cyr"/>
    </font>
    <font>
      <b/>
      <sz val="12"/>
      <color rgb="FF000000"/>
      <name val="Arial Cyr"/>
      <family val="2"/>
    </font>
    <font>
      <b/>
      <sz val="12"/>
      <color rgb="FF000000"/>
      <name val="Arial Cyr"/>
    </font>
    <font>
      <b/>
      <sz val="10"/>
      <color rgb="FF000000"/>
      <name val="Arial CYR"/>
      <family val="2"/>
    </font>
    <font>
      <b/>
      <sz val="10"/>
      <color rgb="FF000000"/>
      <name val="Arial Cyr"/>
    </font>
    <font>
      <sz val="8"/>
      <color rgb="FF000000"/>
      <name val="Arial"/>
      <family val="2"/>
      <charset val="204"/>
    </font>
    <font>
      <b/>
      <sz val="10"/>
      <color rgb="FF000000"/>
      <name val="Arial"/>
      <family val="2"/>
      <charset val="204"/>
    </font>
    <font>
      <sz val="8"/>
      <color rgb="FF000000"/>
      <name val="Arial Cyr"/>
    </font>
    <font>
      <sz val="10"/>
      <color rgb="FF000000"/>
      <name val="Times New Roman"/>
      <family val="1"/>
      <charset val="204"/>
    </font>
    <font>
      <sz val="10"/>
      <color rgb="FF000000"/>
      <name val="Times New Roman"/>
      <family val="2"/>
    </font>
    <font>
      <sz val="14"/>
      <color rgb="FF000000"/>
      <name val="Times New Roman"/>
      <family val="1"/>
      <charset val="204"/>
    </font>
    <font>
      <b/>
      <sz val="14"/>
      <color rgb="FF000000"/>
      <name val="Times New Roman"/>
      <family val="1"/>
      <charset val="204"/>
    </font>
    <font>
      <sz val="18"/>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C0C0C0"/>
      </patternFill>
    </fill>
    <fill>
      <patternFill patternType="solid">
        <fgColor rgb="FFFFFF99"/>
      </patternFill>
    </fill>
    <fill>
      <patternFill patternType="solid">
        <fgColor rgb="FFCCFFFF"/>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85">
    <xf numFmtId="0" fontId="0" fillId="0" borderId="0"/>
    <xf numFmtId="0" fontId="1" fillId="0" borderId="0"/>
    <xf numFmtId="0" fontId="5" fillId="0" borderId="0"/>
    <xf numFmtId="0" fontId="6" fillId="0" borderId="0"/>
    <xf numFmtId="0" fontId="5" fillId="0" borderId="0"/>
    <xf numFmtId="0" fontId="6" fillId="0" borderId="0"/>
    <xf numFmtId="0" fontId="7" fillId="0" borderId="0"/>
    <xf numFmtId="0" fontId="8" fillId="0" borderId="0"/>
    <xf numFmtId="0" fontId="7" fillId="0" borderId="0"/>
    <xf numFmtId="0" fontId="8" fillId="0" borderId="0"/>
    <xf numFmtId="0" fontId="5" fillId="0" borderId="0"/>
    <xf numFmtId="0" fontId="6" fillId="0" borderId="0"/>
    <xf numFmtId="0" fontId="7" fillId="3" borderId="0"/>
    <xf numFmtId="0" fontId="8" fillId="3" borderId="0"/>
    <xf numFmtId="0" fontId="7" fillId="0" borderId="0">
      <alignment wrapText="1"/>
    </xf>
    <xf numFmtId="0" fontId="8" fillId="0" borderId="0">
      <alignment wrapText="1"/>
    </xf>
    <xf numFmtId="0" fontId="7" fillId="0" borderId="0"/>
    <xf numFmtId="0" fontId="8" fillId="0" borderId="0"/>
    <xf numFmtId="0" fontId="9" fillId="0" borderId="0">
      <alignment horizontal="center"/>
    </xf>
    <xf numFmtId="0" fontId="10" fillId="0" borderId="0">
      <alignment horizontal="center"/>
    </xf>
    <xf numFmtId="0" fontId="7" fillId="0" borderId="0">
      <alignment horizontal="right"/>
    </xf>
    <xf numFmtId="0" fontId="8" fillId="0" borderId="0">
      <alignment horizontal="right"/>
    </xf>
    <xf numFmtId="0" fontId="7" fillId="3" borderId="2"/>
    <xf numFmtId="0" fontId="8" fillId="3" borderId="2"/>
    <xf numFmtId="0" fontId="7" fillId="0" borderId="3">
      <alignment horizontal="center" vertical="center" wrapText="1"/>
    </xf>
    <xf numFmtId="0" fontId="8" fillId="0" borderId="3">
      <alignment horizontal="center" vertical="center" wrapText="1"/>
    </xf>
    <xf numFmtId="0" fontId="7" fillId="3" borderId="4"/>
    <xf numFmtId="0" fontId="8" fillId="3" borderId="4"/>
    <xf numFmtId="0" fontId="7" fillId="3" borderId="0">
      <alignment shrinkToFit="1"/>
    </xf>
    <xf numFmtId="0" fontId="8" fillId="3" borderId="0">
      <alignment shrinkToFit="1"/>
    </xf>
    <xf numFmtId="0" fontId="11" fillId="0" borderId="4">
      <alignment horizontal="right"/>
    </xf>
    <xf numFmtId="0" fontId="12" fillId="0" borderId="4">
      <alignment horizontal="right"/>
    </xf>
    <xf numFmtId="4" fontId="11" fillId="4" borderId="4">
      <alignment horizontal="right" vertical="top" shrinkToFit="1"/>
    </xf>
    <xf numFmtId="4" fontId="12" fillId="4" borderId="4">
      <alignment horizontal="right" vertical="top" shrinkToFit="1"/>
    </xf>
    <xf numFmtId="4" fontId="11" fillId="5" borderId="4">
      <alignment horizontal="right" vertical="top" shrinkToFit="1"/>
    </xf>
    <xf numFmtId="4" fontId="12" fillId="5" borderId="4">
      <alignment horizontal="right" vertical="top" shrinkToFit="1"/>
    </xf>
    <xf numFmtId="0" fontId="7" fillId="0" borderId="0">
      <alignment horizontal="left" wrapText="1"/>
    </xf>
    <xf numFmtId="0" fontId="8" fillId="0" borderId="0">
      <alignment horizontal="left" wrapText="1"/>
    </xf>
    <xf numFmtId="0" fontId="11" fillId="0" borderId="3">
      <alignment vertical="top" wrapText="1"/>
    </xf>
    <xf numFmtId="0" fontId="12" fillId="0" borderId="3">
      <alignment vertical="top" wrapText="1"/>
    </xf>
    <xf numFmtId="0" fontId="13" fillId="0" borderId="5">
      <alignment horizontal="left" wrapText="1" indent="2"/>
    </xf>
    <xf numFmtId="49" fontId="7" fillId="0" borderId="3">
      <alignment horizontal="center" vertical="top" shrinkToFit="1"/>
    </xf>
    <xf numFmtId="49" fontId="8" fillId="0" borderId="3">
      <alignment horizontal="center" vertical="top" shrinkToFit="1"/>
    </xf>
    <xf numFmtId="4" fontId="11" fillId="4" borderId="3">
      <alignment horizontal="right" vertical="top" shrinkToFit="1"/>
    </xf>
    <xf numFmtId="4" fontId="12" fillId="4" borderId="3">
      <alignment horizontal="right" vertical="top" shrinkToFit="1"/>
    </xf>
    <xf numFmtId="4" fontId="11" fillId="5" borderId="3">
      <alignment horizontal="right" vertical="top" shrinkToFit="1"/>
    </xf>
    <xf numFmtId="4" fontId="12" fillId="5" borderId="3">
      <alignment horizontal="right" vertical="top" shrinkToFit="1"/>
    </xf>
    <xf numFmtId="0" fontId="7" fillId="3" borderId="6"/>
    <xf numFmtId="0" fontId="8" fillId="3" borderId="6"/>
    <xf numFmtId="0" fontId="7" fillId="3" borderId="6">
      <alignment horizontal="center"/>
    </xf>
    <xf numFmtId="0" fontId="8" fillId="3" borderId="6">
      <alignment horizontal="center"/>
    </xf>
    <xf numFmtId="4" fontId="11" fillId="0" borderId="3">
      <alignment horizontal="right" vertical="top" shrinkToFit="1"/>
    </xf>
    <xf numFmtId="4" fontId="12" fillId="0" borderId="3">
      <alignment horizontal="right" vertical="top" shrinkToFit="1"/>
    </xf>
    <xf numFmtId="49" fontId="7" fillId="0" borderId="3">
      <alignment horizontal="left" vertical="top" wrapText="1" indent="2"/>
    </xf>
    <xf numFmtId="49" fontId="8" fillId="0" borderId="3">
      <alignment horizontal="left" vertical="top" wrapText="1" indent="2"/>
    </xf>
    <xf numFmtId="4" fontId="7" fillId="0" borderId="3">
      <alignment horizontal="right" vertical="top" shrinkToFit="1"/>
    </xf>
    <xf numFmtId="4" fontId="8" fillId="0" borderId="3">
      <alignment horizontal="right" vertical="top" shrinkToFit="1"/>
    </xf>
    <xf numFmtId="0" fontId="7" fillId="3" borderId="6">
      <alignment shrinkToFit="1"/>
    </xf>
    <xf numFmtId="0" fontId="8" fillId="3" borderId="6">
      <alignment shrinkToFit="1"/>
    </xf>
    <xf numFmtId="0" fontId="7" fillId="3" borderId="4">
      <alignment horizontal="center"/>
    </xf>
    <xf numFmtId="0" fontId="8" fillId="3" borderId="4">
      <alignment horizontal="center"/>
    </xf>
    <xf numFmtId="49" fontId="13" fillId="0" borderId="3">
      <alignment horizontal="center"/>
    </xf>
    <xf numFmtId="49" fontId="13" fillId="0" borderId="3">
      <alignment horizontal="center"/>
    </xf>
    <xf numFmtId="0" fontId="12" fillId="0" borderId="3">
      <alignment vertical="top" wrapText="1"/>
    </xf>
    <xf numFmtId="0" fontId="14" fillId="0" borderId="2"/>
    <xf numFmtId="4" fontId="12" fillId="5" borderId="3">
      <alignment horizontal="right" vertical="top" shrinkToFit="1"/>
    </xf>
    <xf numFmtId="0" fontId="8" fillId="0" borderId="7"/>
    <xf numFmtId="4" fontId="15" fillId="0" borderId="8">
      <alignment horizontal="right" shrinkToFit="1"/>
    </xf>
    <xf numFmtId="2" fontId="15" fillId="0" borderId="9">
      <alignment horizontal="center" shrinkToFit="1"/>
    </xf>
    <xf numFmtId="4" fontId="15" fillId="0" borderId="9">
      <alignment horizontal="right" shrinkToFit="1"/>
    </xf>
    <xf numFmtId="0" fontId="4" fillId="0" borderId="0"/>
    <xf numFmtId="0" fontId="5" fillId="0" borderId="0"/>
    <xf numFmtId="0" fontId="6" fillId="0" borderId="0"/>
    <xf numFmtId="0" fontId="16" fillId="0" borderId="0">
      <alignment vertical="top" wrapText="1"/>
    </xf>
    <xf numFmtId="0" fontId="17" fillId="0" borderId="0">
      <alignment vertical="top" wrapText="1"/>
    </xf>
    <xf numFmtId="0" fontId="5" fillId="0" borderId="0"/>
    <xf numFmtId="164" fontId="4" fillId="0" borderId="0" applyFont="0" applyFill="0" applyBorder="0" applyAlignment="0" applyProtection="0"/>
    <xf numFmtId="0" fontId="4" fillId="6" borderId="0"/>
    <xf numFmtId="0" fontId="8" fillId="0" borderId="3">
      <alignment horizontal="center" vertical="center" wrapText="1"/>
    </xf>
    <xf numFmtId="0" fontId="4" fillId="6" borderId="0"/>
    <xf numFmtId="0" fontId="8" fillId="0" borderId="0">
      <alignment wrapText="1"/>
    </xf>
    <xf numFmtId="0" fontId="12" fillId="0" borderId="3">
      <alignment vertical="top" wrapText="1"/>
    </xf>
    <xf numFmtId="1" fontId="8" fillId="0" borderId="3">
      <alignment horizontal="center" vertical="top" shrinkToFit="1"/>
    </xf>
    <xf numFmtId="4" fontId="12" fillId="5" borderId="3">
      <alignment horizontal="right" vertical="top" shrinkToFit="1"/>
    </xf>
    <xf numFmtId="0" fontId="6" fillId="0" borderId="0"/>
  </cellStyleXfs>
  <cellXfs count="42">
    <xf numFmtId="0" fontId="0" fillId="0" borderId="0" xfId="0"/>
    <xf numFmtId="4" fontId="3" fillId="0" borderId="0" xfId="1" applyNumberFormat="1" applyFont="1" applyFill="1" applyAlignment="1">
      <alignment horizontal="left"/>
    </xf>
    <xf numFmtId="4" fontId="3" fillId="0" borderId="0" xfId="1" applyNumberFormat="1" applyFont="1" applyFill="1" applyAlignment="1">
      <alignment horizontal="center" vertical="center"/>
    </xf>
    <xf numFmtId="0" fontId="16" fillId="0" borderId="0" xfId="73" applyFont="1" applyFill="1" applyAlignment="1">
      <alignment vertical="top" wrapText="1"/>
    </xf>
    <xf numFmtId="4" fontId="16" fillId="0" borderId="0" xfId="73" applyNumberFormat="1" applyFont="1" applyFill="1" applyAlignment="1">
      <alignment vertical="top" wrapText="1"/>
    </xf>
    <xf numFmtId="0" fontId="18" fillId="0" borderId="3" xfId="81" applyNumberFormat="1" applyFont="1" applyFill="1" applyAlignment="1" applyProtection="1">
      <alignment vertical="center" wrapText="1"/>
    </xf>
    <xf numFmtId="1" fontId="18" fillId="0" borderId="3" xfId="82" applyNumberFormat="1" applyFont="1" applyFill="1" applyAlignment="1" applyProtection="1">
      <alignment horizontal="center" vertical="center" shrinkToFit="1"/>
    </xf>
    <xf numFmtId="4" fontId="18" fillId="0" borderId="3" xfId="83" applyNumberFormat="1" applyFont="1" applyFill="1" applyAlignment="1" applyProtection="1">
      <alignment horizontal="right" vertical="center" shrinkToFit="1"/>
    </xf>
    <xf numFmtId="0" fontId="19" fillId="0" borderId="3" xfId="81" applyNumberFormat="1" applyFont="1" applyFill="1" applyAlignment="1" applyProtection="1">
      <alignment vertical="center" wrapText="1"/>
    </xf>
    <xf numFmtId="1" fontId="19" fillId="0" borderId="3" xfId="82" applyNumberFormat="1" applyFont="1" applyFill="1" applyAlignment="1" applyProtection="1">
      <alignment horizontal="center" vertical="center" shrinkToFit="1"/>
    </xf>
    <xf numFmtId="4" fontId="19" fillId="0" borderId="3" xfId="83" applyNumberFormat="1" applyFont="1" applyFill="1" applyAlignment="1" applyProtection="1">
      <alignment horizontal="right" vertical="center" shrinkToFit="1"/>
    </xf>
    <xf numFmtId="49" fontId="18" fillId="0" borderId="3" xfId="82" applyNumberFormat="1" applyFont="1" applyFill="1" applyAlignment="1" applyProtection="1">
      <alignment horizontal="center" vertical="center" shrinkToFit="1"/>
    </xf>
    <xf numFmtId="0" fontId="18" fillId="2" borderId="3" xfId="81" applyNumberFormat="1" applyFont="1" applyFill="1" applyAlignment="1" applyProtection="1">
      <alignment vertical="center" wrapText="1"/>
    </xf>
    <xf numFmtId="1" fontId="18" fillId="2" borderId="3" xfId="82" applyNumberFormat="1" applyFont="1" applyFill="1" applyAlignment="1" applyProtection="1">
      <alignment horizontal="center" vertical="center" shrinkToFit="1"/>
    </xf>
    <xf numFmtId="4" fontId="18" fillId="2" borderId="3" xfId="83" applyNumberFormat="1" applyFont="1" applyFill="1" applyAlignment="1" applyProtection="1">
      <alignment horizontal="right" vertical="center" shrinkToFit="1"/>
    </xf>
    <xf numFmtId="4" fontId="18" fillId="0" borderId="3" xfId="0" applyNumberFormat="1" applyFont="1" applyFill="1" applyBorder="1" applyAlignment="1">
      <alignment horizontal="right" vertical="center" wrapText="1"/>
    </xf>
    <xf numFmtId="4" fontId="18" fillId="0" borderId="1" xfId="73" applyNumberFormat="1" applyFont="1" applyFill="1" applyBorder="1" applyAlignment="1">
      <alignment vertical="top" wrapText="1"/>
    </xf>
    <xf numFmtId="1" fontId="18" fillId="0" borderId="13" xfId="82" applyNumberFormat="1" applyFont="1" applyFill="1" applyBorder="1" applyAlignment="1" applyProtection="1">
      <alignment horizontal="center" vertical="center" shrinkToFit="1"/>
    </xf>
    <xf numFmtId="1" fontId="19" fillId="0" borderId="13" xfId="82" applyNumberFormat="1" applyFont="1" applyFill="1" applyBorder="1" applyAlignment="1" applyProtection="1">
      <alignment horizontal="center" vertical="center" shrinkToFit="1"/>
    </xf>
    <xf numFmtId="4" fontId="18" fillId="0" borderId="12" xfId="83" applyNumberFormat="1" applyFont="1" applyFill="1" applyBorder="1" applyAlignment="1" applyProtection="1">
      <alignment horizontal="right" vertical="center" shrinkToFit="1"/>
    </xf>
    <xf numFmtId="4" fontId="18" fillId="0" borderId="1" xfId="83" applyNumberFormat="1" applyFont="1" applyFill="1" applyBorder="1" applyAlignment="1" applyProtection="1">
      <alignment horizontal="right" vertical="center" shrinkToFit="1"/>
    </xf>
    <xf numFmtId="4" fontId="19" fillId="0" borderId="1" xfId="83" applyNumberFormat="1" applyFont="1" applyFill="1" applyBorder="1" applyAlignment="1" applyProtection="1">
      <alignment horizontal="right" vertical="center" shrinkToFit="1"/>
    </xf>
    <xf numFmtId="4" fontId="18" fillId="0" borderId="12" xfId="0" applyNumberFormat="1" applyFont="1" applyFill="1" applyBorder="1" applyAlignment="1">
      <alignment horizontal="right" vertical="center" wrapText="1"/>
    </xf>
    <xf numFmtId="4" fontId="19" fillId="0" borderId="3" xfId="0" applyNumberFormat="1" applyFont="1" applyFill="1" applyBorder="1" applyAlignment="1">
      <alignment horizontal="right" vertical="center" wrapText="1"/>
    </xf>
    <xf numFmtId="49" fontId="19" fillId="0" borderId="3" xfId="82" applyNumberFormat="1" applyFont="1" applyFill="1" applyAlignment="1" applyProtection="1">
      <alignment horizontal="center" vertical="center" shrinkToFit="1"/>
    </xf>
    <xf numFmtId="0" fontId="2" fillId="0" borderId="0" xfId="1" applyFont="1" applyFill="1" applyAlignment="1">
      <alignment horizontal="left"/>
    </xf>
    <xf numFmtId="0" fontId="2" fillId="0" borderId="0" xfId="84" applyFont="1" applyProtection="1">
      <protection locked="0"/>
    </xf>
    <xf numFmtId="4" fontId="2" fillId="0" borderId="0" xfId="1" applyNumberFormat="1" applyFont="1" applyFill="1" applyAlignment="1">
      <alignment horizontal="left"/>
    </xf>
    <xf numFmtId="0" fontId="20" fillId="0" borderId="0" xfId="73" applyFont="1" applyFill="1" applyAlignment="1">
      <alignment vertical="top" wrapText="1"/>
    </xf>
    <xf numFmtId="4" fontId="20" fillId="0" borderId="0" xfId="73" applyNumberFormat="1" applyFont="1" applyFill="1" applyAlignment="1">
      <alignment vertical="top" wrapText="1"/>
    </xf>
    <xf numFmtId="4" fontId="20" fillId="0" borderId="0" xfId="73" applyNumberFormat="1" applyFont="1" applyFill="1" applyAlignment="1">
      <alignment horizontal="center" wrapText="1"/>
    </xf>
    <xf numFmtId="0" fontId="18" fillId="0" borderId="0" xfId="73" applyFont="1" applyFill="1" applyAlignment="1">
      <alignment horizontal="left" vertical="top" wrapText="1"/>
    </xf>
    <xf numFmtId="0" fontId="19" fillId="0" borderId="0" xfId="73" applyFont="1" applyFill="1" applyAlignment="1">
      <alignment horizontal="center" vertical="center" wrapText="1"/>
    </xf>
    <xf numFmtId="0" fontId="18" fillId="0" borderId="1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 xfId="78" applyNumberFormat="1" applyFont="1" applyBorder="1" applyProtection="1">
      <alignment horizontal="center" vertical="center" wrapText="1"/>
    </xf>
    <xf numFmtId="0" fontId="18" fillId="0" borderId="1" xfId="78" applyFont="1" applyBorder="1" applyProtection="1">
      <alignment horizontal="center" vertical="center" wrapText="1"/>
      <protection locked="0"/>
    </xf>
    <xf numFmtId="0" fontId="18" fillId="6" borderId="1" xfId="79" applyFont="1" applyFill="1" applyBorder="1" applyAlignment="1">
      <alignment horizontal="center" vertical="center" wrapText="1"/>
    </xf>
    <xf numFmtId="0" fontId="18" fillId="0" borderId="1" xfId="80" applyNumberFormat="1" applyFont="1" applyFill="1" applyBorder="1" applyAlignment="1" applyProtection="1">
      <alignment horizontal="center" vertical="center" wrapText="1"/>
    </xf>
    <xf numFmtId="0" fontId="18" fillId="0" borderId="2" xfId="73" applyFont="1" applyFill="1" applyBorder="1" applyAlignment="1">
      <alignment horizontal="right" vertical="top" wrapText="1"/>
    </xf>
  </cellXfs>
  <cellStyles count="85">
    <cellStyle name="br" xfId="2"/>
    <cellStyle name="br 2" xfId="3"/>
    <cellStyle name="col" xfId="4"/>
    <cellStyle name="col 2" xfId="5"/>
    <cellStyle name="style0" xfId="6"/>
    <cellStyle name="style0 2" xfId="7"/>
    <cellStyle name="td" xfId="8"/>
    <cellStyle name="td 2" xfId="9"/>
    <cellStyle name="tr" xfId="10"/>
    <cellStyle name="tr 2" xfId="11"/>
    <cellStyle name="xl21" xfId="12"/>
    <cellStyle name="xl21 2" xfId="13"/>
    <cellStyle name="xl22" xfId="14"/>
    <cellStyle name="xl22 2" xfId="15"/>
    <cellStyle name="xl22 4 2" xfId="78"/>
    <cellStyle name="xl23" xfId="16"/>
    <cellStyle name="xl23 2" xfId="17"/>
    <cellStyle name="xl24" xfId="18"/>
    <cellStyle name="xl24 2" xfId="19"/>
    <cellStyle name="xl25" xfId="20"/>
    <cellStyle name="xl25 2" xfId="21"/>
    <cellStyle name="xl26" xfId="22"/>
    <cellStyle name="xl26 2" xfId="23"/>
    <cellStyle name="xl26 4 2" xfId="82"/>
    <cellStyle name="xl27" xfId="24"/>
    <cellStyle name="xl27 2" xfId="25"/>
    <cellStyle name="xl28" xfId="26"/>
    <cellStyle name="xl28 2" xfId="27"/>
    <cellStyle name="xl29" xfId="28"/>
    <cellStyle name="xl29 2" xfId="29"/>
    <cellStyle name="xl30" xfId="30"/>
    <cellStyle name="xl30 2" xfId="31"/>
    <cellStyle name="xl31" xfId="32"/>
    <cellStyle name="xl31 2" xfId="33"/>
    <cellStyle name="xl32" xfId="34"/>
    <cellStyle name="xl32 2" xfId="35"/>
    <cellStyle name="xl33" xfId="36"/>
    <cellStyle name="xl33 2" xfId="37"/>
    <cellStyle name="xl34" xfId="38"/>
    <cellStyle name="xl34 2" xfId="39"/>
    <cellStyle name="xl34 3" xfId="40"/>
    <cellStyle name="xl35" xfId="41"/>
    <cellStyle name="xl35 2" xfId="42"/>
    <cellStyle name="xl36" xfId="43"/>
    <cellStyle name="xl36 2" xfId="44"/>
    <cellStyle name="xl37" xfId="45"/>
    <cellStyle name="xl37 2" xfId="46"/>
    <cellStyle name="xl38" xfId="47"/>
    <cellStyle name="xl38 2" xfId="48"/>
    <cellStyle name="xl39" xfId="49"/>
    <cellStyle name="xl39 2" xfId="50"/>
    <cellStyle name="xl40" xfId="51"/>
    <cellStyle name="xl40 2" xfId="52"/>
    <cellStyle name="xl41" xfId="53"/>
    <cellStyle name="xl41 2" xfId="54"/>
    <cellStyle name="xl42" xfId="55"/>
    <cellStyle name="xl42 2" xfId="56"/>
    <cellStyle name="xl42 3 2" xfId="80"/>
    <cellStyle name="xl43" xfId="57"/>
    <cellStyle name="xl43 2" xfId="58"/>
    <cellStyle name="xl44" xfId="59"/>
    <cellStyle name="xl44 2" xfId="60"/>
    <cellStyle name="xl52" xfId="61"/>
    <cellStyle name="xl52 2" xfId="62"/>
    <cellStyle name="xl61" xfId="63"/>
    <cellStyle name="xl61 3" xfId="81"/>
    <cellStyle name="xl63" xfId="64"/>
    <cellStyle name="xl64" xfId="65"/>
    <cellStyle name="xl64 3" xfId="83"/>
    <cellStyle name="xl84" xfId="66"/>
    <cellStyle name="xl95" xfId="67"/>
    <cellStyle name="xl96" xfId="68"/>
    <cellStyle name="xl97" xfId="69"/>
    <cellStyle name="Обычный" xfId="0" builtinId="0"/>
    <cellStyle name="Обычный 10" xfId="84"/>
    <cellStyle name="Обычный 2" xfId="70"/>
    <cellStyle name="Обычный 2 2" xfId="77"/>
    <cellStyle name="Обычный 2 2 2" xfId="79"/>
    <cellStyle name="Обычный 3" xfId="71"/>
    <cellStyle name="Обычный 4" xfId="72"/>
    <cellStyle name="Обычный 5" xfId="73"/>
    <cellStyle name="Обычный 6" xfId="74"/>
    <cellStyle name="Обычный 6 2" xfId="75"/>
    <cellStyle name="Обычный 7" xfId="1"/>
    <cellStyle name="Финансовый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5"/>
  <sheetViews>
    <sheetView tabSelected="1" view="pageBreakPreview" zoomScaleNormal="100" zoomScaleSheetLayoutView="100" workbookViewId="0">
      <selection activeCell="A5" sqref="A5:H5"/>
    </sheetView>
  </sheetViews>
  <sheetFormatPr defaultRowHeight="12.75" x14ac:dyDescent="0.2"/>
  <cols>
    <col min="1" max="1" width="76.5703125" style="3" customWidth="1"/>
    <col min="2" max="2" width="9" style="3" customWidth="1"/>
    <col min="3" max="3" width="12.85546875" style="3" customWidth="1"/>
    <col min="4" max="4" width="12.42578125" style="3" customWidth="1"/>
    <col min="5" max="5" width="27.7109375" style="3" customWidth="1"/>
    <col min="6" max="6" width="27.85546875" style="3" customWidth="1"/>
    <col min="7" max="7" width="27.7109375" style="3" customWidth="1"/>
    <col min="8" max="8" width="22.5703125" style="3" customWidth="1"/>
    <col min="9" max="9" width="13.140625" style="3" customWidth="1"/>
    <col min="10" max="10" width="14.140625" style="3" customWidth="1"/>
    <col min="11" max="11" width="12.42578125" style="3" customWidth="1"/>
    <col min="12" max="12" width="10.85546875" style="3" customWidth="1"/>
    <col min="13" max="16384" width="9.140625" style="3"/>
  </cols>
  <sheetData>
    <row r="1" spans="1:9" ht="18.75" x14ac:dyDescent="0.2">
      <c r="G1" s="31" t="s">
        <v>27</v>
      </c>
      <c r="H1" s="31"/>
    </row>
    <row r="2" spans="1:9" ht="20.25" customHeight="1" x14ac:dyDescent="0.2">
      <c r="G2" s="31" t="s">
        <v>29</v>
      </c>
      <c r="H2" s="31"/>
    </row>
    <row r="3" spans="1:9" ht="18.75" customHeight="1" x14ac:dyDescent="0.2">
      <c r="G3" s="31" t="s">
        <v>28</v>
      </c>
      <c r="H3" s="31"/>
    </row>
    <row r="4" spans="1:9" ht="21.75" customHeight="1" x14ac:dyDescent="0.2">
      <c r="G4" s="31" t="s">
        <v>379</v>
      </c>
      <c r="H4" s="31"/>
    </row>
    <row r="5" spans="1:9" ht="20.25" customHeight="1" x14ac:dyDescent="0.2">
      <c r="A5" s="32" t="s">
        <v>30</v>
      </c>
      <c r="B5" s="32"/>
      <c r="C5" s="32"/>
      <c r="D5" s="32"/>
      <c r="E5" s="32"/>
      <c r="F5" s="32"/>
      <c r="G5" s="32"/>
      <c r="H5" s="32"/>
    </row>
    <row r="6" spans="1:9" ht="21" customHeight="1" x14ac:dyDescent="0.2">
      <c r="A6" s="32" t="s">
        <v>33</v>
      </c>
      <c r="B6" s="32"/>
      <c r="C6" s="32"/>
      <c r="D6" s="32"/>
      <c r="E6" s="32"/>
      <c r="F6" s="32"/>
      <c r="G6" s="32"/>
      <c r="H6" s="32"/>
    </row>
    <row r="7" spans="1:9" ht="21.75" customHeight="1" x14ac:dyDescent="0.2">
      <c r="A7" s="32" t="s">
        <v>372</v>
      </c>
      <c r="B7" s="32"/>
      <c r="C7" s="32"/>
      <c r="D7" s="32"/>
      <c r="E7" s="32"/>
      <c r="F7" s="32"/>
      <c r="G7" s="32"/>
      <c r="H7" s="32"/>
    </row>
    <row r="8" spans="1:9" ht="19.5" customHeight="1" x14ac:dyDescent="0.2">
      <c r="A8" s="41" t="s">
        <v>363</v>
      </c>
      <c r="B8" s="41"/>
      <c r="C8" s="41"/>
      <c r="D8" s="41"/>
      <c r="E8" s="41"/>
      <c r="F8" s="41"/>
      <c r="G8" s="41"/>
      <c r="H8" s="41"/>
    </row>
    <row r="9" spans="1:9" ht="67.5" customHeight="1" x14ac:dyDescent="0.2">
      <c r="A9" s="37" t="s">
        <v>49</v>
      </c>
      <c r="B9" s="39" t="s">
        <v>50</v>
      </c>
      <c r="C9" s="39" t="s">
        <v>0</v>
      </c>
      <c r="D9" s="39" t="s">
        <v>1</v>
      </c>
      <c r="E9" s="40" t="s">
        <v>31</v>
      </c>
      <c r="F9" s="35" t="s">
        <v>368</v>
      </c>
      <c r="G9" s="33" t="s">
        <v>373</v>
      </c>
      <c r="H9" s="33" t="s">
        <v>32</v>
      </c>
    </row>
    <row r="10" spans="1:9" ht="84" customHeight="1" x14ac:dyDescent="0.2">
      <c r="A10" s="38"/>
      <c r="B10" s="39"/>
      <c r="C10" s="39"/>
      <c r="D10" s="39"/>
      <c r="E10" s="40"/>
      <c r="F10" s="36"/>
      <c r="G10" s="34"/>
      <c r="H10" s="34"/>
    </row>
    <row r="11" spans="1:9" ht="18.75" x14ac:dyDescent="0.2">
      <c r="A11" s="8" t="s">
        <v>211</v>
      </c>
      <c r="B11" s="9" t="s">
        <v>36</v>
      </c>
      <c r="C11" s="9" t="s">
        <v>34</v>
      </c>
      <c r="D11" s="9" t="s">
        <v>35</v>
      </c>
      <c r="E11" s="10">
        <f>E12+E16+E25+E62+E66+E88+E92</f>
        <v>148886379.94</v>
      </c>
      <c r="F11" s="10">
        <f>F12+F16+F25+F62+F66+F88+F92</f>
        <v>180420971.41</v>
      </c>
      <c r="G11" s="10">
        <f>G12+G16+G25+G62+G66+G88+G92</f>
        <v>115865396.73</v>
      </c>
      <c r="H11" s="23">
        <f>G11/F11*100</f>
        <v>64.219472838720165</v>
      </c>
    </row>
    <row r="12" spans="1:9" ht="37.5" x14ac:dyDescent="0.2">
      <c r="A12" s="5" t="s">
        <v>212</v>
      </c>
      <c r="B12" s="6" t="s">
        <v>106</v>
      </c>
      <c r="C12" s="6" t="s">
        <v>34</v>
      </c>
      <c r="D12" s="6" t="s">
        <v>35</v>
      </c>
      <c r="E12" s="7">
        <v>2232819</v>
      </c>
      <c r="F12" s="7">
        <v>2585485</v>
      </c>
      <c r="G12" s="15">
        <v>2027878.34</v>
      </c>
      <c r="H12" s="15">
        <f t="shared" ref="H12:H81" si="0">G12/F12*100</f>
        <v>78.43318913085939</v>
      </c>
      <c r="I12" s="4"/>
    </row>
    <row r="13" spans="1:9" ht="37.5" x14ac:dyDescent="0.2">
      <c r="A13" s="5" t="s">
        <v>213</v>
      </c>
      <c r="B13" s="6" t="s">
        <v>106</v>
      </c>
      <c r="C13" s="6" t="s">
        <v>107</v>
      </c>
      <c r="D13" s="6" t="s">
        <v>35</v>
      </c>
      <c r="E13" s="7">
        <v>2232819</v>
      </c>
      <c r="F13" s="7">
        <v>2585485</v>
      </c>
      <c r="G13" s="15">
        <v>2027878.34</v>
      </c>
      <c r="H13" s="15">
        <f t="shared" si="0"/>
        <v>78.43318913085939</v>
      </c>
    </row>
    <row r="14" spans="1:9" ht="75" x14ac:dyDescent="0.2">
      <c r="A14" s="5" t="s">
        <v>51</v>
      </c>
      <c r="B14" s="6" t="s">
        <v>106</v>
      </c>
      <c r="C14" s="6" t="s">
        <v>107</v>
      </c>
      <c r="D14" s="6" t="s">
        <v>2</v>
      </c>
      <c r="E14" s="7">
        <v>2232819</v>
      </c>
      <c r="F14" s="7">
        <v>2585485</v>
      </c>
      <c r="G14" s="15">
        <v>2027878.34</v>
      </c>
      <c r="H14" s="15">
        <f t="shared" si="0"/>
        <v>78.43318913085939</v>
      </c>
    </row>
    <row r="15" spans="1:9" ht="37.5" x14ac:dyDescent="0.2">
      <c r="A15" s="5" t="s">
        <v>214</v>
      </c>
      <c r="B15" s="6" t="s">
        <v>106</v>
      </c>
      <c r="C15" s="6" t="s">
        <v>107</v>
      </c>
      <c r="D15" s="6" t="s">
        <v>3</v>
      </c>
      <c r="E15" s="7">
        <v>2232819</v>
      </c>
      <c r="F15" s="7">
        <v>2585485</v>
      </c>
      <c r="G15" s="15">
        <v>2027878.34</v>
      </c>
      <c r="H15" s="15">
        <f t="shared" si="0"/>
        <v>78.43318913085939</v>
      </c>
    </row>
    <row r="16" spans="1:9" ht="56.25" x14ac:dyDescent="0.2">
      <c r="A16" s="5" t="s">
        <v>215</v>
      </c>
      <c r="B16" s="6" t="s">
        <v>108</v>
      </c>
      <c r="C16" s="6" t="s">
        <v>34</v>
      </c>
      <c r="D16" s="6" t="s">
        <v>35</v>
      </c>
      <c r="E16" s="7">
        <v>3930219</v>
      </c>
      <c r="F16" s="7">
        <v>4476991</v>
      </c>
      <c r="G16" s="15">
        <v>2056752.63</v>
      </c>
      <c r="H16" s="15">
        <f t="shared" si="0"/>
        <v>45.940512947200475</v>
      </c>
    </row>
    <row r="17" spans="1:8" ht="37.5" x14ac:dyDescent="0.2">
      <c r="A17" s="5" t="s">
        <v>216</v>
      </c>
      <c r="B17" s="6" t="s">
        <v>108</v>
      </c>
      <c r="C17" s="6" t="s">
        <v>109</v>
      </c>
      <c r="D17" s="6" t="s">
        <v>35</v>
      </c>
      <c r="E17" s="7">
        <v>2103137</v>
      </c>
      <c r="F17" s="7">
        <v>2342687</v>
      </c>
      <c r="G17" s="15">
        <v>929002.49</v>
      </c>
      <c r="H17" s="15">
        <f t="shared" si="0"/>
        <v>39.655425159229551</v>
      </c>
    </row>
    <row r="18" spans="1:8" ht="75" x14ac:dyDescent="0.2">
      <c r="A18" s="5" t="s">
        <v>51</v>
      </c>
      <c r="B18" s="6" t="s">
        <v>108</v>
      </c>
      <c r="C18" s="6" t="s">
        <v>109</v>
      </c>
      <c r="D18" s="6" t="s">
        <v>2</v>
      </c>
      <c r="E18" s="7">
        <v>2103137</v>
      </c>
      <c r="F18" s="7">
        <v>2342687</v>
      </c>
      <c r="G18" s="15">
        <v>929002.49</v>
      </c>
      <c r="H18" s="15">
        <f t="shared" si="0"/>
        <v>39.655425159229551</v>
      </c>
    </row>
    <row r="19" spans="1:8" ht="37.5" x14ac:dyDescent="0.2">
      <c r="A19" s="5" t="s">
        <v>214</v>
      </c>
      <c r="B19" s="6" t="s">
        <v>108</v>
      </c>
      <c r="C19" s="6" t="s">
        <v>109</v>
      </c>
      <c r="D19" s="6" t="s">
        <v>3</v>
      </c>
      <c r="E19" s="7">
        <v>2103137</v>
      </c>
      <c r="F19" s="7">
        <v>2342687</v>
      </c>
      <c r="G19" s="15">
        <v>929002.49</v>
      </c>
      <c r="H19" s="15">
        <f t="shared" si="0"/>
        <v>39.655425159229551</v>
      </c>
    </row>
    <row r="20" spans="1:8" ht="37.5" x14ac:dyDescent="0.2">
      <c r="A20" s="5" t="s">
        <v>217</v>
      </c>
      <c r="B20" s="6" t="s">
        <v>108</v>
      </c>
      <c r="C20" s="6" t="s">
        <v>104</v>
      </c>
      <c r="D20" s="6" t="s">
        <v>35</v>
      </c>
      <c r="E20" s="7">
        <v>1827082</v>
      </c>
      <c r="F20" s="7">
        <v>2134304</v>
      </c>
      <c r="G20" s="15">
        <v>1127750.1399999999</v>
      </c>
      <c r="H20" s="15">
        <f t="shared" si="0"/>
        <v>52.839245955590201</v>
      </c>
    </row>
    <row r="21" spans="1:8" ht="75" x14ac:dyDescent="0.2">
      <c r="A21" s="5" t="s">
        <v>51</v>
      </c>
      <c r="B21" s="6" t="s">
        <v>108</v>
      </c>
      <c r="C21" s="6" t="s">
        <v>104</v>
      </c>
      <c r="D21" s="6" t="s">
        <v>2</v>
      </c>
      <c r="E21" s="7">
        <v>1656318</v>
      </c>
      <c r="F21" s="7">
        <v>1963540</v>
      </c>
      <c r="G21" s="15">
        <v>1045315.14</v>
      </c>
      <c r="H21" s="15">
        <f t="shared" si="0"/>
        <v>53.236253908756638</v>
      </c>
    </row>
    <row r="22" spans="1:8" ht="37.5" x14ac:dyDescent="0.2">
      <c r="A22" s="5" t="s">
        <v>214</v>
      </c>
      <c r="B22" s="6" t="s">
        <v>108</v>
      </c>
      <c r="C22" s="6" t="s">
        <v>104</v>
      </c>
      <c r="D22" s="6" t="s">
        <v>3</v>
      </c>
      <c r="E22" s="7">
        <v>1656318</v>
      </c>
      <c r="F22" s="7">
        <v>1963540</v>
      </c>
      <c r="G22" s="15">
        <v>1045315.14</v>
      </c>
      <c r="H22" s="15">
        <f t="shared" si="0"/>
        <v>53.236253908756638</v>
      </c>
    </row>
    <row r="23" spans="1:8" ht="37.5" x14ac:dyDescent="0.2">
      <c r="A23" s="5" t="s">
        <v>52</v>
      </c>
      <c r="B23" s="6" t="s">
        <v>108</v>
      </c>
      <c r="C23" s="6" t="s">
        <v>104</v>
      </c>
      <c r="D23" s="6" t="s">
        <v>4</v>
      </c>
      <c r="E23" s="7">
        <v>170764</v>
      </c>
      <c r="F23" s="7">
        <v>170764</v>
      </c>
      <c r="G23" s="15">
        <v>82435</v>
      </c>
      <c r="H23" s="15">
        <f t="shared" si="0"/>
        <v>48.274226417746128</v>
      </c>
    </row>
    <row r="24" spans="1:8" ht="37.5" x14ac:dyDescent="0.2">
      <c r="A24" s="5" t="s">
        <v>218</v>
      </c>
      <c r="B24" s="6" t="s">
        <v>108</v>
      </c>
      <c r="C24" s="6" t="s">
        <v>104</v>
      </c>
      <c r="D24" s="6" t="s">
        <v>5</v>
      </c>
      <c r="E24" s="7">
        <v>170764</v>
      </c>
      <c r="F24" s="7">
        <v>170764</v>
      </c>
      <c r="G24" s="15">
        <v>82435</v>
      </c>
      <c r="H24" s="15">
        <f t="shared" si="0"/>
        <v>48.274226417746128</v>
      </c>
    </row>
    <row r="25" spans="1:8" ht="56.25" x14ac:dyDescent="0.2">
      <c r="A25" s="5" t="s">
        <v>219</v>
      </c>
      <c r="B25" s="6" t="s">
        <v>110</v>
      </c>
      <c r="C25" s="6" t="s">
        <v>34</v>
      </c>
      <c r="D25" s="6" t="s">
        <v>35</v>
      </c>
      <c r="E25" s="7">
        <v>53218912</v>
      </c>
      <c r="F25" s="7">
        <v>63490044.939999998</v>
      </c>
      <c r="G25" s="15">
        <v>43629637.270000003</v>
      </c>
      <c r="H25" s="15">
        <f t="shared" si="0"/>
        <v>68.718863423756147</v>
      </c>
    </row>
    <row r="26" spans="1:8" ht="56.25" x14ac:dyDescent="0.2">
      <c r="A26" s="5" t="s">
        <v>220</v>
      </c>
      <c r="B26" s="6" t="s">
        <v>110</v>
      </c>
      <c r="C26" s="6" t="s">
        <v>111</v>
      </c>
      <c r="D26" s="6" t="s">
        <v>35</v>
      </c>
      <c r="E26" s="7">
        <v>2233819</v>
      </c>
      <c r="F26" s="7">
        <v>2586485</v>
      </c>
      <c r="G26" s="15">
        <v>2279863.46</v>
      </c>
      <c r="H26" s="15">
        <f t="shared" si="0"/>
        <v>88.145241901654174</v>
      </c>
    </row>
    <row r="27" spans="1:8" ht="75" x14ac:dyDescent="0.2">
      <c r="A27" s="5" t="s">
        <v>51</v>
      </c>
      <c r="B27" s="6" t="s">
        <v>110</v>
      </c>
      <c r="C27" s="6" t="s">
        <v>111</v>
      </c>
      <c r="D27" s="6" t="s">
        <v>2</v>
      </c>
      <c r="E27" s="7">
        <v>2233819</v>
      </c>
      <c r="F27" s="7">
        <v>2586485</v>
      </c>
      <c r="G27" s="15">
        <v>2279863.46</v>
      </c>
      <c r="H27" s="15">
        <f t="shared" si="0"/>
        <v>88.145241901654174</v>
      </c>
    </row>
    <row r="28" spans="1:8" ht="37.5" x14ac:dyDescent="0.2">
      <c r="A28" s="5" t="s">
        <v>214</v>
      </c>
      <c r="B28" s="6" t="s">
        <v>110</v>
      </c>
      <c r="C28" s="6" t="s">
        <v>111</v>
      </c>
      <c r="D28" s="6" t="s">
        <v>3</v>
      </c>
      <c r="E28" s="7">
        <v>2233819</v>
      </c>
      <c r="F28" s="7">
        <v>2586485</v>
      </c>
      <c r="G28" s="15">
        <v>2279863.46</v>
      </c>
      <c r="H28" s="15">
        <f t="shared" si="0"/>
        <v>88.145241901654174</v>
      </c>
    </row>
    <row r="29" spans="1:8" ht="37.5" x14ac:dyDescent="0.2">
      <c r="A29" s="5" t="s">
        <v>217</v>
      </c>
      <c r="B29" s="6" t="s">
        <v>110</v>
      </c>
      <c r="C29" s="6" t="s">
        <v>112</v>
      </c>
      <c r="D29" s="6" t="s">
        <v>35</v>
      </c>
      <c r="E29" s="7">
        <v>45012533</v>
      </c>
      <c r="F29" s="7">
        <v>53830037</v>
      </c>
      <c r="G29" s="15">
        <v>36740717.469999999</v>
      </c>
      <c r="H29" s="15">
        <f t="shared" si="0"/>
        <v>68.253190073044152</v>
      </c>
    </row>
    <row r="30" spans="1:8" ht="75" x14ac:dyDescent="0.2">
      <c r="A30" s="5" t="s">
        <v>51</v>
      </c>
      <c r="B30" s="6" t="s">
        <v>110</v>
      </c>
      <c r="C30" s="6" t="s">
        <v>112</v>
      </c>
      <c r="D30" s="6" t="s">
        <v>2</v>
      </c>
      <c r="E30" s="7">
        <v>44726513</v>
      </c>
      <c r="F30" s="7">
        <v>53544017</v>
      </c>
      <c r="G30" s="15">
        <v>36591483.030000001</v>
      </c>
      <c r="H30" s="15">
        <f t="shared" si="0"/>
        <v>68.339069573356809</v>
      </c>
    </row>
    <row r="31" spans="1:8" ht="37.5" x14ac:dyDescent="0.2">
      <c r="A31" s="5" t="s">
        <v>214</v>
      </c>
      <c r="B31" s="6" t="s">
        <v>110</v>
      </c>
      <c r="C31" s="6" t="s">
        <v>112</v>
      </c>
      <c r="D31" s="6" t="s">
        <v>3</v>
      </c>
      <c r="E31" s="7">
        <v>44726513</v>
      </c>
      <c r="F31" s="7">
        <v>53544017</v>
      </c>
      <c r="G31" s="15">
        <v>36591483.030000001</v>
      </c>
      <c r="H31" s="15">
        <f t="shared" si="0"/>
        <v>68.339069573356809</v>
      </c>
    </row>
    <row r="32" spans="1:8" ht="37.5" x14ac:dyDescent="0.2">
      <c r="A32" s="5" t="s">
        <v>52</v>
      </c>
      <c r="B32" s="6" t="s">
        <v>110</v>
      </c>
      <c r="C32" s="6" t="s">
        <v>112</v>
      </c>
      <c r="D32" s="6" t="s">
        <v>4</v>
      </c>
      <c r="E32" s="7">
        <v>122500</v>
      </c>
      <c r="F32" s="7">
        <v>122500</v>
      </c>
      <c r="G32" s="15">
        <v>1200</v>
      </c>
      <c r="H32" s="15">
        <f t="shared" si="0"/>
        <v>0.97959183673469385</v>
      </c>
    </row>
    <row r="33" spans="1:11" ht="37.5" x14ac:dyDescent="0.2">
      <c r="A33" s="5" t="s">
        <v>218</v>
      </c>
      <c r="B33" s="6" t="s">
        <v>110</v>
      </c>
      <c r="C33" s="6" t="s">
        <v>112</v>
      </c>
      <c r="D33" s="6" t="s">
        <v>5</v>
      </c>
      <c r="E33" s="7">
        <v>122500</v>
      </c>
      <c r="F33" s="7">
        <v>122500</v>
      </c>
      <c r="G33" s="15">
        <v>1200</v>
      </c>
      <c r="H33" s="15">
        <f t="shared" si="0"/>
        <v>0.97959183673469385</v>
      </c>
    </row>
    <row r="34" spans="1:11" ht="18.75" x14ac:dyDescent="0.2">
      <c r="A34" s="5" t="s">
        <v>53</v>
      </c>
      <c r="B34" s="6" t="s">
        <v>110</v>
      </c>
      <c r="C34" s="6" t="s">
        <v>112</v>
      </c>
      <c r="D34" s="6" t="s">
        <v>6</v>
      </c>
      <c r="E34" s="7">
        <v>163520</v>
      </c>
      <c r="F34" s="7">
        <v>163520</v>
      </c>
      <c r="G34" s="15">
        <v>148034.44</v>
      </c>
      <c r="H34" s="15">
        <f t="shared" si="0"/>
        <v>90.529867906066542</v>
      </c>
    </row>
    <row r="35" spans="1:11" ht="18.75" x14ac:dyDescent="0.2">
      <c r="A35" s="5" t="s">
        <v>221</v>
      </c>
      <c r="B35" s="6" t="s">
        <v>110</v>
      </c>
      <c r="C35" s="6" t="s">
        <v>112</v>
      </c>
      <c r="D35" s="6" t="s">
        <v>7</v>
      </c>
      <c r="E35" s="7">
        <v>163520</v>
      </c>
      <c r="F35" s="7">
        <v>163520</v>
      </c>
      <c r="G35" s="15">
        <v>148034.44</v>
      </c>
      <c r="H35" s="15">
        <f t="shared" si="0"/>
        <v>90.529867906066542</v>
      </c>
    </row>
    <row r="36" spans="1:11" ht="187.5" x14ac:dyDescent="0.2">
      <c r="A36" s="5" t="s">
        <v>222</v>
      </c>
      <c r="B36" s="6" t="s">
        <v>110</v>
      </c>
      <c r="C36" s="6" t="s">
        <v>113</v>
      </c>
      <c r="D36" s="6" t="s">
        <v>35</v>
      </c>
      <c r="E36" s="7">
        <v>1791708</v>
      </c>
      <c r="F36" s="7">
        <v>1791708</v>
      </c>
      <c r="G36" s="15">
        <v>1167382.06</v>
      </c>
      <c r="H36" s="15">
        <f t="shared" si="0"/>
        <v>65.154704896110303</v>
      </c>
      <c r="I36" s="4"/>
      <c r="J36" s="4"/>
      <c r="K36" s="4"/>
    </row>
    <row r="37" spans="1:11" ht="75" x14ac:dyDescent="0.2">
      <c r="A37" s="5" t="s">
        <v>51</v>
      </c>
      <c r="B37" s="6" t="s">
        <v>110</v>
      </c>
      <c r="C37" s="6" t="s">
        <v>113</v>
      </c>
      <c r="D37" s="6" t="s">
        <v>2</v>
      </c>
      <c r="E37" s="7">
        <v>1519110</v>
      </c>
      <c r="F37" s="7">
        <v>1741708</v>
      </c>
      <c r="G37" s="15">
        <v>1117382.06</v>
      </c>
      <c r="H37" s="15">
        <f t="shared" si="0"/>
        <v>64.154385235642252</v>
      </c>
      <c r="I37" s="4"/>
      <c r="J37" s="4"/>
      <c r="K37" s="4"/>
    </row>
    <row r="38" spans="1:11" ht="37.5" x14ac:dyDescent="0.2">
      <c r="A38" s="5" t="s">
        <v>214</v>
      </c>
      <c r="B38" s="6" t="s">
        <v>110</v>
      </c>
      <c r="C38" s="6" t="s">
        <v>113</v>
      </c>
      <c r="D38" s="6" t="s">
        <v>3</v>
      </c>
      <c r="E38" s="7">
        <v>1519110</v>
      </c>
      <c r="F38" s="7">
        <v>1741708</v>
      </c>
      <c r="G38" s="15">
        <v>1117382.06</v>
      </c>
      <c r="H38" s="15">
        <f t="shared" si="0"/>
        <v>64.154385235642252</v>
      </c>
      <c r="I38" s="4"/>
      <c r="J38" s="4"/>
      <c r="K38" s="4"/>
    </row>
    <row r="39" spans="1:11" ht="37.5" x14ac:dyDescent="0.2">
      <c r="A39" s="5" t="s">
        <v>52</v>
      </c>
      <c r="B39" s="6" t="s">
        <v>110</v>
      </c>
      <c r="C39" s="6" t="s">
        <v>113</v>
      </c>
      <c r="D39" s="6" t="s">
        <v>4</v>
      </c>
      <c r="E39" s="7">
        <v>272598</v>
      </c>
      <c r="F39" s="7">
        <v>50000</v>
      </c>
      <c r="G39" s="15">
        <v>50000</v>
      </c>
      <c r="H39" s="15">
        <f t="shared" si="0"/>
        <v>100</v>
      </c>
      <c r="I39" s="4"/>
      <c r="J39" s="4"/>
      <c r="K39" s="4"/>
    </row>
    <row r="40" spans="1:11" ht="37.5" x14ac:dyDescent="0.2">
      <c r="A40" s="5" t="s">
        <v>218</v>
      </c>
      <c r="B40" s="6" t="s">
        <v>110</v>
      </c>
      <c r="C40" s="6" t="s">
        <v>113</v>
      </c>
      <c r="D40" s="6" t="s">
        <v>5</v>
      </c>
      <c r="E40" s="7">
        <v>272598</v>
      </c>
      <c r="F40" s="7">
        <v>50000</v>
      </c>
      <c r="G40" s="15">
        <v>50000</v>
      </c>
      <c r="H40" s="15">
        <f t="shared" si="0"/>
        <v>100</v>
      </c>
    </row>
    <row r="41" spans="1:11" ht="168.75" x14ac:dyDescent="0.2">
      <c r="A41" s="5" t="s">
        <v>223</v>
      </c>
      <c r="B41" s="6" t="s">
        <v>110</v>
      </c>
      <c r="C41" s="6" t="s">
        <v>114</v>
      </c>
      <c r="D41" s="6" t="s">
        <v>35</v>
      </c>
      <c r="E41" s="7">
        <v>597236</v>
      </c>
      <c r="F41" s="7">
        <v>597236</v>
      </c>
      <c r="G41" s="15">
        <v>341269.55</v>
      </c>
      <c r="H41" s="15">
        <f t="shared" si="0"/>
        <v>57.141490131204407</v>
      </c>
    </row>
    <row r="42" spans="1:11" ht="75" x14ac:dyDescent="0.2">
      <c r="A42" s="5" t="s">
        <v>51</v>
      </c>
      <c r="B42" s="6" t="s">
        <v>110</v>
      </c>
      <c r="C42" s="6" t="s">
        <v>114</v>
      </c>
      <c r="D42" s="6" t="s">
        <v>2</v>
      </c>
      <c r="E42" s="7">
        <v>479711</v>
      </c>
      <c r="F42" s="7">
        <v>568031.14</v>
      </c>
      <c r="G42" s="15">
        <v>341269.55</v>
      </c>
      <c r="H42" s="15">
        <f t="shared" si="0"/>
        <v>60.079373465335017</v>
      </c>
    </row>
    <row r="43" spans="1:11" ht="37.5" x14ac:dyDescent="0.2">
      <c r="A43" s="5" t="s">
        <v>214</v>
      </c>
      <c r="B43" s="6" t="s">
        <v>110</v>
      </c>
      <c r="C43" s="6" t="s">
        <v>114</v>
      </c>
      <c r="D43" s="6" t="s">
        <v>3</v>
      </c>
      <c r="E43" s="7">
        <v>479711</v>
      </c>
      <c r="F43" s="7">
        <v>568031.14</v>
      </c>
      <c r="G43" s="15">
        <v>341269.55</v>
      </c>
      <c r="H43" s="15">
        <f t="shared" si="0"/>
        <v>60.079373465335017</v>
      </c>
    </row>
    <row r="44" spans="1:11" ht="37.5" x14ac:dyDescent="0.2">
      <c r="A44" s="5" t="s">
        <v>52</v>
      </c>
      <c r="B44" s="6" t="s">
        <v>110</v>
      </c>
      <c r="C44" s="6" t="s">
        <v>114</v>
      </c>
      <c r="D44" s="6" t="s">
        <v>4</v>
      </c>
      <c r="E44" s="7">
        <v>117525</v>
      </c>
      <c r="F44" s="7">
        <v>29204.86</v>
      </c>
      <c r="G44" s="15">
        <v>0</v>
      </c>
      <c r="H44" s="15">
        <f t="shared" si="0"/>
        <v>0</v>
      </c>
    </row>
    <row r="45" spans="1:11" ht="37.5" x14ac:dyDescent="0.2">
      <c r="A45" s="5" t="s">
        <v>218</v>
      </c>
      <c r="B45" s="6" t="s">
        <v>110</v>
      </c>
      <c r="C45" s="6" t="s">
        <v>114</v>
      </c>
      <c r="D45" s="6" t="s">
        <v>5</v>
      </c>
      <c r="E45" s="7">
        <v>117525</v>
      </c>
      <c r="F45" s="7">
        <v>29204.86</v>
      </c>
      <c r="G45" s="15">
        <v>0</v>
      </c>
      <c r="H45" s="15">
        <f t="shared" si="0"/>
        <v>0</v>
      </c>
    </row>
    <row r="46" spans="1:11" ht="206.25" x14ac:dyDescent="0.2">
      <c r="A46" s="5" t="s">
        <v>224</v>
      </c>
      <c r="B46" s="6" t="s">
        <v>110</v>
      </c>
      <c r="C46" s="6" t="s">
        <v>117</v>
      </c>
      <c r="D46" s="6" t="s">
        <v>35</v>
      </c>
      <c r="E46" s="7">
        <v>200</v>
      </c>
      <c r="F46" s="7">
        <v>200</v>
      </c>
      <c r="G46" s="15">
        <v>0</v>
      </c>
      <c r="H46" s="15">
        <f t="shared" si="0"/>
        <v>0</v>
      </c>
    </row>
    <row r="47" spans="1:11" ht="37.5" x14ac:dyDescent="0.2">
      <c r="A47" s="5" t="s">
        <v>52</v>
      </c>
      <c r="B47" s="6" t="s">
        <v>110</v>
      </c>
      <c r="C47" s="6" t="s">
        <v>117</v>
      </c>
      <c r="D47" s="6" t="s">
        <v>4</v>
      </c>
      <c r="E47" s="7">
        <v>200</v>
      </c>
      <c r="F47" s="7">
        <v>200</v>
      </c>
      <c r="G47" s="15">
        <v>0</v>
      </c>
      <c r="H47" s="15">
        <f t="shared" si="0"/>
        <v>0</v>
      </c>
    </row>
    <row r="48" spans="1:11" ht="37.5" x14ac:dyDescent="0.2">
      <c r="A48" s="5" t="s">
        <v>218</v>
      </c>
      <c r="B48" s="6" t="s">
        <v>110</v>
      </c>
      <c r="C48" s="6" t="s">
        <v>117</v>
      </c>
      <c r="D48" s="6" t="s">
        <v>5</v>
      </c>
      <c r="E48" s="7">
        <v>200</v>
      </c>
      <c r="F48" s="7">
        <v>200</v>
      </c>
      <c r="G48" s="15">
        <v>0</v>
      </c>
      <c r="H48" s="15">
        <f t="shared" si="0"/>
        <v>0</v>
      </c>
    </row>
    <row r="49" spans="1:8" ht="37.5" x14ac:dyDescent="0.2">
      <c r="A49" s="5" t="s">
        <v>225</v>
      </c>
      <c r="B49" s="6" t="s">
        <v>110</v>
      </c>
      <c r="C49" s="6" t="s">
        <v>115</v>
      </c>
      <c r="D49" s="6" t="s">
        <v>35</v>
      </c>
      <c r="E49" s="7">
        <v>2986180</v>
      </c>
      <c r="F49" s="7">
        <v>2986180</v>
      </c>
      <c r="G49" s="15">
        <v>1590403.48</v>
      </c>
      <c r="H49" s="15">
        <f t="shared" si="0"/>
        <v>53.258794848267691</v>
      </c>
    </row>
    <row r="50" spans="1:8" ht="75" x14ac:dyDescent="0.2">
      <c r="A50" s="5" t="s">
        <v>51</v>
      </c>
      <c r="B50" s="6" t="s">
        <v>110</v>
      </c>
      <c r="C50" s="6" t="s">
        <v>115</v>
      </c>
      <c r="D50" s="6" t="s">
        <v>2</v>
      </c>
      <c r="E50" s="7">
        <v>2491127</v>
      </c>
      <c r="F50" s="7">
        <v>2872070.39</v>
      </c>
      <c r="G50" s="15">
        <v>1566143.48</v>
      </c>
      <c r="H50" s="15">
        <f t="shared" si="0"/>
        <v>54.53012173563058</v>
      </c>
    </row>
    <row r="51" spans="1:8" ht="37.5" x14ac:dyDescent="0.2">
      <c r="A51" s="5" t="s">
        <v>214</v>
      </c>
      <c r="B51" s="6" t="s">
        <v>110</v>
      </c>
      <c r="C51" s="6" t="s">
        <v>115</v>
      </c>
      <c r="D51" s="6" t="s">
        <v>3</v>
      </c>
      <c r="E51" s="7">
        <v>2491127</v>
      </c>
      <c r="F51" s="7">
        <v>2872070.39</v>
      </c>
      <c r="G51" s="15">
        <v>1566143.48</v>
      </c>
      <c r="H51" s="15">
        <f t="shared" si="0"/>
        <v>54.53012173563058</v>
      </c>
    </row>
    <row r="52" spans="1:8" ht="37.5" x14ac:dyDescent="0.2">
      <c r="A52" s="5" t="s">
        <v>52</v>
      </c>
      <c r="B52" s="6" t="s">
        <v>110</v>
      </c>
      <c r="C52" s="6" t="s">
        <v>115</v>
      </c>
      <c r="D52" s="6" t="s">
        <v>4</v>
      </c>
      <c r="E52" s="7">
        <v>495053</v>
      </c>
      <c r="F52" s="7">
        <v>114109.61</v>
      </c>
      <c r="G52" s="15">
        <v>24260</v>
      </c>
      <c r="H52" s="15">
        <f t="shared" si="0"/>
        <v>21.260260200696507</v>
      </c>
    </row>
    <row r="53" spans="1:8" ht="37.5" x14ac:dyDescent="0.2">
      <c r="A53" s="5" t="s">
        <v>218</v>
      </c>
      <c r="B53" s="6" t="s">
        <v>110</v>
      </c>
      <c r="C53" s="6" t="s">
        <v>115</v>
      </c>
      <c r="D53" s="6" t="s">
        <v>5</v>
      </c>
      <c r="E53" s="7">
        <v>495053</v>
      </c>
      <c r="F53" s="7">
        <v>114109.61</v>
      </c>
      <c r="G53" s="15">
        <v>24260</v>
      </c>
      <c r="H53" s="15">
        <f t="shared" si="0"/>
        <v>21.260260200696507</v>
      </c>
    </row>
    <row r="54" spans="1:8" ht="56.25" x14ac:dyDescent="0.2">
      <c r="A54" s="5" t="s">
        <v>226</v>
      </c>
      <c r="B54" s="6" t="s">
        <v>110</v>
      </c>
      <c r="C54" s="6" t="s">
        <v>116</v>
      </c>
      <c r="D54" s="6" t="s">
        <v>35</v>
      </c>
      <c r="E54" s="7">
        <v>597236</v>
      </c>
      <c r="F54" s="7">
        <v>597236</v>
      </c>
      <c r="G54" s="15">
        <v>409038.31</v>
      </c>
      <c r="H54" s="15">
        <f t="shared" si="0"/>
        <v>68.488555612856558</v>
      </c>
    </row>
    <row r="55" spans="1:8" ht="75" x14ac:dyDescent="0.2">
      <c r="A55" s="5" t="s">
        <v>51</v>
      </c>
      <c r="B55" s="6" t="s">
        <v>110</v>
      </c>
      <c r="C55" s="6" t="s">
        <v>116</v>
      </c>
      <c r="D55" s="6" t="s">
        <v>2</v>
      </c>
      <c r="E55" s="7">
        <v>479711</v>
      </c>
      <c r="F55" s="7">
        <v>568031.14</v>
      </c>
      <c r="G55" s="15">
        <v>405067.91</v>
      </c>
      <c r="H55" s="15">
        <f t="shared" si="0"/>
        <v>71.310863344569455</v>
      </c>
    </row>
    <row r="56" spans="1:8" ht="37.5" x14ac:dyDescent="0.2">
      <c r="A56" s="5" t="s">
        <v>214</v>
      </c>
      <c r="B56" s="6" t="s">
        <v>110</v>
      </c>
      <c r="C56" s="6" t="s">
        <v>116</v>
      </c>
      <c r="D56" s="6" t="s">
        <v>3</v>
      </c>
      <c r="E56" s="7">
        <v>479711</v>
      </c>
      <c r="F56" s="7">
        <v>568031.14</v>
      </c>
      <c r="G56" s="15">
        <v>405067.91</v>
      </c>
      <c r="H56" s="15">
        <f t="shared" si="0"/>
        <v>71.310863344569455</v>
      </c>
    </row>
    <row r="57" spans="1:8" ht="37.5" x14ac:dyDescent="0.2">
      <c r="A57" s="5" t="s">
        <v>52</v>
      </c>
      <c r="B57" s="6" t="s">
        <v>110</v>
      </c>
      <c r="C57" s="6" t="s">
        <v>116</v>
      </c>
      <c r="D57" s="6" t="s">
        <v>4</v>
      </c>
      <c r="E57" s="7">
        <v>117525</v>
      </c>
      <c r="F57" s="7">
        <v>29204.86</v>
      </c>
      <c r="G57" s="15">
        <v>3970.4</v>
      </c>
      <c r="H57" s="15">
        <f t="shared" si="0"/>
        <v>13.594997544929166</v>
      </c>
    </row>
    <row r="58" spans="1:8" ht="37.5" x14ac:dyDescent="0.2">
      <c r="A58" s="5" t="s">
        <v>218</v>
      </c>
      <c r="B58" s="6" t="s">
        <v>110</v>
      </c>
      <c r="C58" s="6" t="s">
        <v>116</v>
      </c>
      <c r="D58" s="6" t="s">
        <v>5</v>
      </c>
      <c r="E58" s="7">
        <v>117525</v>
      </c>
      <c r="F58" s="7">
        <v>29204.86</v>
      </c>
      <c r="G58" s="15">
        <v>3970.4</v>
      </c>
      <c r="H58" s="15">
        <f t="shared" si="0"/>
        <v>13.594997544929166</v>
      </c>
    </row>
    <row r="59" spans="1:8" ht="37.5" x14ac:dyDescent="0.2">
      <c r="A59" s="5" t="s">
        <v>377</v>
      </c>
      <c r="B59" s="6" t="s">
        <v>110</v>
      </c>
      <c r="C59" s="6" t="s">
        <v>374</v>
      </c>
      <c r="D59" s="6" t="s">
        <v>35</v>
      </c>
      <c r="E59" s="7">
        <v>0</v>
      </c>
      <c r="F59" s="7">
        <v>1100962.94</v>
      </c>
      <c r="G59" s="15">
        <v>1100962.94</v>
      </c>
      <c r="H59" s="15">
        <f t="shared" si="0"/>
        <v>100</v>
      </c>
    </row>
    <row r="60" spans="1:8" ht="75" x14ac:dyDescent="0.2">
      <c r="A60" s="5" t="s">
        <v>51</v>
      </c>
      <c r="B60" s="6" t="s">
        <v>110</v>
      </c>
      <c r="C60" s="6" t="s">
        <v>374</v>
      </c>
      <c r="D60" s="6" t="s">
        <v>2</v>
      </c>
      <c r="E60" s="7">
        <v>0</v>
      </c>
      <c r="F60" s="7">
        <v>1100962.94</v>
      </c>
      <c r="G60" s="15">
        <v>1100962.94</v>
      </c>
      <c r="H60" s="15">
        <f t="shared" si="0"/>
        <v>100</v>
      </c>
    </row>
    <row r="61" spans="1:8" ht="37.5" x14ac:dyDescent="0.2">
      <c r="A61" s="5" t="s">
        <v>214</v>
      </c>
      <c r="B61" s="6" t="s">
        <v>110</v>
      </c>
      <c r="C61" s="6" t="s">
        <v>374</v>
      </c>
      <c r="D61" s="6" t="s">
        <v>3</v>
      </c>
      <c r="E61" s="7">
        <v>0</v>
      </c>
      <c r="F61" s="7">
        <v>1100962.94</v>
      </c>
      <c r="G61" s="15">
        <v>1100962.94</v>
      </c>
      <c r="H61" s="15">
        <f t="shared" si="0"/>
        <v>100</v>
      </c>
    </row>
    <row r="62" spans="1:8" ht="18.75" x14ac:dyDescent="0.2">
      <c r="A62" s="5" t="s">
        <v>227</v>
      </c>
      <c r="B62" s="6" t="s">
        <v>118</v>
      </c>
      <c r="C62" s="6" t="s">
        <v>34</v>
      </c>
      <c r="D62" s="6" t="s">
        <v>35</v>
      </c>
      <c r="E62" s="7">
        <v>26064</v>
      </c>
      <c r="F62" s="7">
        <v>26064</v>
      </c>
      <c r="G62" s="15">
        <v>26064</v>
      </c>
      <c r="H62" s="15">
        <f t="shared" si="0"/>
        <v>100</v>
      </c>
    </row>
    <row r="63" spans="1:8" ht="75" x14ac:dyDescent="0.2">
      <c r="A63" s="5" t="s">
        <v>228</v>
      </c>
      <c r="B63" s="6" t="s">
        <v>118</v>
      </c>
      <c r="C63" s="6" t="s">
        <v>119</v>
      </c>
      <c r="D63" s="6" t="s">
        <v>35</v>
      </c>
      <c r="E63" s="7">
        <v>26064</v>
      </c>
      <c r="F63" s="7">
        <v>26064</v>
      </c>
      <c r="G63" s="15">
        <v>26064</v>
      </c>
      <c r="H63" s="15">
        <f t="shared" si="0"/>
        <v>100</v>
      </c>
    </row>
    <row r="64" spans="1:8" ht="37.5" x14ac:dyDescent="0.2">
      <c r="A64" s="5" t="s">
        <v>52</v>
      </c>
      <c r="B64" s="6" t="s">
        <v>118</v>
      </c>
      <c r="C64" s="6" t="s">
        <v>119</v>
      </c>
      <c r="D64" s="6" t="s">
        <v>4</v>
      </c>
      <c r="E64" s="7">
        <v>26064</v>
      </c>
      <c r="F64" s="7">
        <v>26064</v>
      </c>
      <c r="G64" s="15">
        <v>26064</v>
      </c>
      <c r="H64" s="15">
        <f t="shared" si="0"/>
        <v>100</v>
      </c>
    </row>
    <row r="65" spans="1:8" ht="37.5" x14ac:dyDescent="0.2">
      <c r="A65" s="5" t="s">
        <v>218</v>
      </c>
      <c r="B65" s="6" t="s">
        <v>118</v>
      </c>
      <c r="C65" s="6" t="s">
        <v>119</v>
      </c>
      <c r="D65" s="6" t="s">
        <v>5</v>
      </c>
      <c r="E65" s="7">
        <v>26064</v>
      </c>
      <c r="F65" s="7">
        <v>26064</v>
      </c>
      <c r="G65" s="15">
        <v>26064</v>
      </c>
      <c r="H65" s="15">
        <f t="shared" si="0"/>
        <v>100</v>
      </c>
    </row>
    <row r="66" spans="1:8" ht="56.25" x14ac:dyDescent="0.2">
      <c r="A66" s="5" t="s">
        <v>229</v>
      </c>
      <c r="B66" s="6" t="s">
        <v>37</v>
      </c>
      <c r="C66" s="6" t="s">
        <v>34</v>
      </c>
      <c r="D66" s="6" t="s">
        <v>35</v>
      </c>
      <c r="E66" s="7">
        <v>22598044</v>
      </c>
      <c r="F66" s="7">
        <v>27208778.5</v>
      </c>
      <c r="G66" s="15">
        <v>19061525.02</v>
      </c>
      <c r="H66" s="15">
        <f t="shared" si="0"/>
        <v>70.056526131814394</v>
      </c>
    </row>
    <row r="67" spans="1:8" ht="37.5" x14ac:dyDescent="0.2">
      <c r="A67" s="5" t="s">
        <v>217</v>
      </c>
      <c r="B67" s="6" t="s">
        <v>37</v>
      </c>
      <c r="C67" s="6" t="s">
        <v>38</v>
      </c>
      <c r="D67" s="6" t="s">
        <v>35</v>
      </c>
      <c r="E67" s="7">
        <v>19093415</v>
      </c>
      <c r="F67" s="7">
        <v>22597507</v>
      </c>
      <c r="G67" s="15">
        <v>15712477.42</v>
      </c>
      <c r="H67" s="15">
        <f t="shared" si="0"/>
        <v>69.531906417818561</v>
      </c>
    </row>
    <row r="68" spans="1:8" ht="75" x14ac:dyDescent="0.2">
      <c r="A68" s="5" t="s">
        <v>51</v>
      </c>
      <c r="B68" s="6" t="s">
        <v>37</v>
      </c>
      <c r="C68" s="6" t="s">
        <v>38</v>
      </c>
      <c r="D68" s="6" t="s">
        <v>2</v>
      </c>
      <c r="E68" s="7">
        <v>18317055</v>
      </c>
      <c r="F68" s="7">
        <v>21821147</v>
      </c>
      <c r="G68" s="15">
        <v>15552288.619999999</v>
      </c>
      <c r="H68" s="15">
        <f t="shared" si="0"/>
        <v>71.27163672927</v>
      </c>
    </row>
    <row r="69" spans="1:8" ht="37.5" x14ac:dyDescent="0.2">
      <c r="A69" s="5" t="s">
        <v>214</v>
      </c>
      <c r="B69" s="6" t="s">
        <v>37</v>
      </c>
      <c r="C69" s="6" t="s">
        <v>38</v>
      </c>
      <c r="D69" s="6" t="s">
        <v>3</v>
      </c>
      <c r="E69" s="7">
        <v>18317055</v>
      </c>
      <c r="F69" s="7">
        <v>21821147</v>
      </c>
      <c r="G69" s="15">
        <v>15552288.619999999</v>
      </c>
      <c r="H69" s="15">
        <f t="shared" si="0"/>
        <v>71.27163672927</v>
      </c>
    </row>
    <row r="70" spans="1:8" ht="37.5" x14ac:dyDescent="0.2">
      <c r="A70" s="5" t="s">
        <v>52</v>
      </c>
      <c r="B70" s="6" t="s">
        <v>37</v>
      </c>
      <c r="C70" s="6" t="s">
        <v>38</v>
      </c>
      <c r="D70" s="6" t="s">
        <v>4</v>
      </c>
      <c r="E70" s="7">
        <v>745360</v>
      </c>
      <c r="F70" s="7">
        <v>745360</v>
      </c>
      <c r="G70" s="15">
        <v>130188.8</v>
      </c>
      <c r="H70" s="15">
        <f t="shared" si="0"/>
        <v>17.466566491359881</v>
      </c>
    </row>
    <row r="71" spans="1:8" ht="37.5" x14ac:dyDescent="0.2">
      <c r="A71" s="5" t="s">
        <v>218</v>
      </c>
      <c r="B71" s="6" t="s">
        <v>37</v>
      </c>
      <c r="C71" s="6" t="s">
        <v>38</v>
      </c>
      <c r="D71" s="6" t="s">
        <v>5</v>
      </c>
      <c r="E71" s="7">
        <v>745360</v>
      </c>
      <c r="F71" s="7">
        <v>745360</v>
      </c>
      <c r="G71" s="15">
        <v>130188.8</v>
      </c>
      <c r="H71" s="15">
        <f t="shared" si="0"/>
        <v>17.466566491359881</v>
      </c>
    </row>
    <row r="72" spans="1:8" ht="18.75" x14ac:dyDescent="0.2">
      <c r="A72" s="5" t="s">
        <v>53</v>
      </c>
      <c r="B72" s="6" t="s">
        <v>37</v>
      </c>
      <c r="C72" s="6" t="s">
        <v>38</v>
      </c>
      <c r="D72" s="6" t="s">
        <v>6</v>
      </c>
      <c r="E72" s="7">
        <v>31000</v>
      </c>
      <c r="F72" s="7">
        <v>31000</v>
      </c>
      <c r="G72" s="15">
        <v>30000</v>
      </c>
      <c r="H72" s="15">
        <f t="shared" si="0"/>
        <v>96.774193548387103</v>
      </c>
    </row>
    <row r="73" spans="1:8" ht="18.75" x14ac:dyDescent="0.2">
      <c r="A73" s="5" t="s">
        <v>221</v>
      </c>
      <c r="B73" s="6" t="s">
        <v>37</v>
      </c>
      <c r="C73" s="6" t="s">
        <v>38</v>
      </c>
      <c r="D73" s="6" t="s">
        <v>7</v>
      </c>
      <c r="E73" s="7">
        <v>31000</v>
      </c>
      <c r="F73" s="7">
        <v>31000</v>
      </c>
      <c r="G73" s="15">
        <v>30000</v>
      </c>
      <c r="H73" s="15">
        <f t="shared" si="0"/>
        <v>96.774193548387103</v>
      </c>
    </row>
    <row r="74" spans="1:8" ht="37.5" x14ac:dyDescent="0.2">
      <c r="A74" s="5" t="s">
        <v>230</v>
      </c>
      <c r="B74" s="6" t="s">
        <v>37</v>
      </c>
      <c r="C74" s="6" t="s">
        <v>39</v>
      </c>
      <c r="D74" s="6" t="s">
        <v>35</v>
      </c>
      <c r="E74" s="7">
        <v>914724</v>
      </c>
      <c r="F74" s="7">
        <v>914724</v>
      </c>
      <c r="G74" s="15">
        <v>574974</v>
      </c>
      <c r="H74" s="15">
        <f t="shared" si="0"/>
        <v>62.857648864575545</v>
      </c>
    </row>
    <row r="75" spans="1:8" ht="37.5" x14ac:dyDescent="0.2">
      <c r="A75" s="5" t="s">
        <v>52</v>
      </c>
      <c r="B75" s="6" t="s">
        <v>37</v>
      </c>
      <c r="C75" s="6" t="s">
        <v>39</v>
      </c>
      <c r="D75" s="6" t="s">
        <v>4</v>
      </c>
      <c r="E75" s="7">
        <v>914724</v>
      </c>
      <c r="F75" s="7">
        <v>914724</v>
      </c>
      <c r="G75" s="15">
        <v>574974</v>
      </c>
      <c r="H75" s="15">
        <f t="shared" si="0"/>
        <v>62.857648864575545</v>
      </c>
    </row>
    <row r="76" spans="1:8" ht="37.5" x14ac:dyDescent="0.2">
      <c r="A76" s="5" t="s">
        <v>218</v>
      </c>
      <c r="B76" s="6" t="s">
        <v>37</v>
      </c>
      <c r="C76" s="6" t="s">
        <v>39</v>
      </c>
      <c r="D76" s="6" t="s">
        <v>5</v>
      </c>
      <c r="E76" s="7">
        <v>914724</v>
      </c>
      <c r="F76" s="7">
        <v>914724</v>
      </c>
      <c r="G76" s="15">
        <v>574974</v>
      </c>
      <c r="H76" s="15">
        <f t="shared" si="0"/>
        <v>62.857648864575545</v>
      </c>
    </row>
    <row r="77" spans="1:8" ht="37.5" x14ac:dyDescent="0.2">
      <c r="A77" s="5" t="s">
        <v>377</v>
      </c>
      <c r="B77" s="6" t="s">
        <v>37</v>
      </c>
      <c r="C77" s="6" t="s">
        <v>374</v>
      </c>
      <c r="D77" s="6" t="s">
        <v>35</v>
      </c>
      <c r="E77" s="7">
        <v>0</v>
      </c>
      <c r="F77" s="7">
        <v>704193.5</v>
      </c>
      <c r="G77" s="15">
        <v>704193.5</v>
      </c>
      <c r="H77" s="15">
        <f t="shared" si="0"/>
        <v>100</v>
      </c>
    </row>
    <row r="78" spans="1:8" ht="75" x14ac:dyDescent="0.2">
      <c r="A78" s="5" t="s">
        <v>51</v>
      </c>
      <c r="B78" s="6" t="s">
        <v>37</v>
      </c>
      <c r="C78" s="6" t="s">
        <v>374</v>
      </c>
      <c r="D78" s="6" t="s">
        <v>2</v>
      </c>
      <c r="E78" s="7">
        <v>0</v>
      </c>
      <c r="F78" s="7">
        <v>704193.5</v>
      </c>
      <c r="G78" s="15">
        <v>704193.5</v>
      </c>
      <c r="H78" s="15">
        <f t="shared" si="0"/>
        <v>100</v>
      </c>
    </row>
    <row r="79" spans="1:8" ht="37.5" x14ac:dyDescent="0.2">
      <c r="A79" s="5" t="s">
        <v>214</v>
      </c>
      <c r="B79" s="6" t="s">
        <v>37</v>
      </c>
      <c r="C79" s="6" t="s">
        <v>374</v>
      </c>
      <c r="D79" s="6" t="s">
        <v>3</v>
      </c>
      <c r="E79" s="7">
        <v>0</v>
      </c>
      <c r="F79" s="7">
        <v>704193.5</v>
      </c>
      <c r="G79" s="15">
        <v>704193.5</v>
      </c>
      <c r="H79" s="15">
        <f t="shared" si="0"/>
        <v>100</v>
      </c>
    </row>
    <row r="80" spans="1:8" ht="37.5" x14ac:dyDescent="0.2">
      <c r="A80" s="5" t="s">
        <v>217</v>
      </c>
      <c r="B80" s="6" t="s">
        <v>37</v>
      </c>
      <c r="C80" s="6" t="s">
        <v>104</v>
      </c>
      <c r="D80" s="6" t="s">
        <v>35</v>
      </c>
      <c r="E80" s="7">
        <v>1040091</v>
      </c>
      <c r="F80" s="7">
        <v>1202990</v>
      </c>
      <c r="G80" s="15">
        <v>831460.81</v>
      </c>
      <c r="H80" s="15">
        <f t="shared" si="0"/>
        <v>69.116186335713508</v>
      </c>
    </row>
    <row r="81" spans="1:10" ht="75" x14ac:dyDescent="0.2">
      <c r="A81" s="5" t="s">
        <v>51</v>
      </c>
      <c r="B81" s="6" t="s">
        <v>37</v>
      </c>
      <c r="C81" s="6" t="s">
        <v>104</v>
      </c>
      <c r="D81" s="6" t="s">
        <v>2</v>
      </c>
      <c r="E81" s="7">
        <v>950241</v>
      </c>
      <c r="F81" s="7">
        <v>1113140</v>
      </c>
      <c r="G81" s="15">
        <v>831460.81</v>
      </c>
      <c r="H81" s="15">
        <f t="shared" si="0"/>
        <v>74.695079684496108</v>
      </c>
    </row>
    <row r="82" spans="1:10" ht="37.5" x14ac:dyDescent="0.2">
      <c r="A82" s="5" t="s">
        <v>214</v>
      </c>
      <c r="B82" s="6" t="s">
        <v>37</v>
      </c>
      <c r="C82" s="6" t="s">
        <v>104</v>
      </c>
      <c r="D82" s="6" t="s">
        <v>3</v>
      </c>
      <c r="E82" s="7">
        <v>950241</v>
      </c>
      <c r="F82" s="7">
        <v>1113140</v>
      </c>
      <c r="G82" s="15">
        <v>831460.81</v>
      </c>
      <c r="H82" s="15">
        <f t="shared" ref="H82:H151" si="1">G82/F82*100</f>
        <v>74.695079684496108</v>
      </c>
    </row>
    <row r="83" spans="1:10" ht="37.5" x14ac:dyDescent="0.2">
      <c r="A83" s="5" t="s">
        <v>52</v>
      </c>
      <c r="B83" s="6" t="s">
        <v>37</v>
      </c>
      <c r="C83" s="6" t="s">
        <v>104</v>
      </c>
      <c r="D83" s="6" t="s">
        <v>4</v>
      </c>
      <c r="E83" s="7">
        <v>89850</v>
      </c>
      <c r="F83" s="7">
        <v>89850</v>
      </c>
      <c r="G83" s="15">
        <v>0</v>
      </c>
      <c r="H83" s="15">
        <f t="shared" si="1"/>
        <v>0</v>
      </c>
    </row>
    <row r="84" spans="1:10" ht="37.5" x14ac:dyDescent="0.2">
      <c r="A84" s="5" t="s">
        <v>218</v>
      </c>
      <c r="B84" s="6" t="s">
        <v>37</v>
      </c>
      <c r="C84" s="6" t="s">
        <v>104</v>
      </c>
      <c r="D84" s="6" t="s">
        <v>5</v>
      </c>
      <c r="E84" s="7">
        <v>89850</v>
      </c>
      <c r="F84" s="7">
        <v>89850</v>
      </c>
      <c r="G84" s="15">
        <v>0</v>
      </c>
      <c r="H84" s="15">
        <f t="shared" si="1"/>
        <v>0</v>
      </c>
    </row>
    <row r="85" spans="1:10" ht="56.25" x14ac:dyDescent="0.2">
      <c r="A85" s="5" t="s">
        <v>231</v>
      </c>
      <c r="B85" s="6" t="s">
        <v>37</v>
      </c>
      <c r="C85" s="6" t="s">
        <v>105</v>
      </c>
      <c r="D85" s="6" t="s">
        <v>35</v>
      </c>
      <c r="E85" s="7">
        <v>1549814</v>
      </c>
      <c r="F85" s="7">
        <v>1789364</v>
      </c>
      <c r="G85" s="15">
        <v>1238419.29</v>
      </c>
      <c r="H85" s="15">
        <f t="shared" si="1"/>
        <v>69.210026020418425</v>
      </c>
    </row>
    <row r="86" spans="1:10" ht="75" x14ac:dyDescent="0.2">
      <c r="A86" s="5" t="s">
        <v>51</v>
      </c>
      <c r="B86" s="6" t="s">
        <v>37</v>
      </c>
      <c r="C86" s="6" t="s">
        <v>105</v>
      </c>
      <c r="D86" s="6" t="s">
        <v>2</v>
      </c>
      <c r="E86" s="7">
        <v>1549814</v>
      </c>
      <c r="F86" s="7">
        <v>1789364</v>
      </c>
      <c r="G86" s="15">
        <v>1238419.29</v>
      </c>
      <c r="H86" s="15">
        <f t="shared" si="1"/>
        <v>69.210026020418425</v>
      </c>
    </row>
    <row r="87" spans="1:10" ht="37.5" x14ac:dyDescent="0.2">
      <c r="A87" s="5" t="s">
        <v>214</v>
      </c>
      <c r="B87" s="6" t="s">
        <v>37</v>
      </c>
      <c r="C87" s="6" t="s">
        <v>105</v>
      </c>
      <c r="D87" s="6" t="s">
        <v>3</v>
      </c>
      <c r="E87" s="7">
        <v>1549814</v>
      </c>
      <c r="F87" s="7">
        <v>1789364</v>
      </c>
      <c r="G87" s="15">
        <v>1238419.29</v>
      </c>
      <c r="H87" s="15">
        <f t="shared" si="1"/>
        <v>69.210026020418425</v>
      </c>
    </row>
    <row r="88" spans="1:10" ht="18.75" x14ac:dyDescent="0.2">
      <c r="A88" s="5" t="s">
        <v>232</v>
      </c>
      <c r="B88" s="6" t="s">
        <v>120</v>
      </c>
      <c r="C88" s="6" t="s">
        <v>34</v>
      </c>
      <c r="D88" s="6" t="s">
        <v>35</v>
      </c>
      <c r="E88" s="7">
        <v>3500000</v>
      </c>
      <c r="F88" s="7">
        <v>3500000</v>
      </c>
      <c r="G88" s="15">
        <v>0</v>
      </c>
      <c r="H88" s="15">
        <f t="shared" si="1"/>
        <v>0</v>
      </c>
    </row>
    <row r="89" spans="1:10" ht="18.75" x14ac:dyDescent="0.2">
      <c r="A89" s="5" t="s">
        <v>233</v>
      </c>
      <c r="B89" s="6" t="s">
        <v>120</v>
      </c>
      <c r="C89" s="6" t="s">
        <v>121</v>
      </c>
      <c r="D89" s="6" t="s">
        <v>35</v>
      </c>
      <c r="E89" s="7">
        <v>3500000</v>
      </c>
      <c r="F89" s="7">
        <v>3500000</v>
      </c>
      <c r="G89" s="15">
        <v>0</v>
      </c>
      <c r="H89" s="15">
        <f t="shared" si="1"/>
        <v>0</v>
      </c>
    </row>
    <row r="90" spans="1:10" ht="18.75" x14ac:dyDescent="0.2">
      <c r="A90" s="5" t="s">
        <v>53</v>
      </c>
      <c r="B90" s="6" t="s">
        <v>120</v>
      </c>
      <c r="C90" s="6" t="s">
        <v>121</v>
      </c>
      <c r="D90" s="6" t="s">
        <v>6</v>
      </c>
      <c r="E90" s="7">
        <v>3500000</v>
      </c>
      <c r="F90" s="7">
        <v>3500000</v>
      </c>
      <c r="G90" s="15">
        <v>0</v>
      </c>
      <c r="H90" s="15">
        <f t="shared" si="1"/>
        <v>0</v>
      </c>
    </row>
    <row r="91" spans="1:10" ht="18.75" x14ac:dyDescent="0.2">
      <c r="A91" s="5" t="s">
        <v>234</v>
      </c>
      <c r="B91" s="6" t="s">
        <v>120</v>
      </c>
      <c r="C91" s="6" t="s">
        <v>121</v>
      </c>
      <c r="D91" s="6" t="s">
        <v>8</v>
      </c>
      <c r="E91" s="7">
        <v>3500000</v>
      </c>
      <c r="F91" s="7">
        <v>3500000</v>
      </c>
      <c r="G91" s="15">
        <v>0</v>
      </c>
      <c r="H91" s="15">
        <f t="shared" si="1"/>
        <v>0</v>
      </c>
    </row>
    <row r="92" spans="1:10" ht="18.75" x14ac:dyDescent="0.2">
      <c r="A92" s="5" t="s">
        <v>235</v>
      </c>
      <c r="B92" s="6" t="s">
        <v>93</v>
      </c>
      <c r="C92" s="6" t="s">
        <v>34</v>
      </c>
      <c r="D92" s="6" t="s">
        <v>35</v>
      </c>
      <c r="E92" s="7">
        <v>63380321.939999998</v>
      </c>
      <c r="F92" s="7">
        <v>79133607.969999999</v>
      </c>
      <c r="G92" s="15">
        <v>49063539.469999999</v>
      </c>
      <c r="H92" s="15">
        <f t="shared" si="1"/>
        <v>62.000887775267699</v>
      </c>
    </row>
    <row r="93" spans="1:10" ht="56.25" x14ac:dyDescent="0.2">
      <c r="A93" s="5" t="s">
        <v>236</v>
      </c>
      <c r="B93" s="6" t="s">
        <v>93</v>
      </c>
      <c r="C93" s="6" t="s">
        <v>122</v>
      </c>
      <c r="D93" s="6" t="s">
        <v>35</v>
      </c>
      <c r="E93" s="7">
        <v>306960</v>
      </c>
      <c r="F93" s="7">
        <v>306960</v>
      </c>
      <c r="G93" s="15">
        <v>296749.28999999998</v>
      </c>
      <c r="H93" s="15">
        <f t="shared" si="1"/>
        <v>96.673602423768571</v>
      </c>
      <c r="I93" s="4"/>
    </row>
    <row r="94" spans="1:10" ht="37.5" x14ac:dyDescent="0.2">
      <c r="A94" s="5" t="s">
        <v>52</v>
      </c>
      <c r="B94" s="6" t="s">
        <v>93</v>
      </c>
      <c r="C94" s="6" t="s">
        <v>122</v>
      </c>
      <c r="D94" s="6" t="s">
        <v>4</v>
      </c>
      <c r="E94" s="7">
        <v>306960</v>
      </c>
      <c r="F94" s="7">
        <v>306960</v>
      </c>
      <c r="G94" s="15">
        <v>296749.28999999998</v>
      </c>
      <c r="H94" s="15">
        <f t="shared" si="1"/>
        <v>96.673602423768571</v>
      </c>
    </row>
    <row r="95" spans="1:10" ht="37.5" x14ac:dyDescent="0.2">
      <c r="A95" s="5" t="s">
        <v>218</v>
      </c>
      <c r="B95" s="6" t="s">
        <v>93</v>
      </c>
      <c r="C95" s="6" t="s">
        <v>122</v>
      </c>
      <c r="D95" s="6" t="s">
        <v>5</v>
      </c>
      <c r="E95" s="7">
        <v>306960</v>
      </c>
      <c r="F95" s="7">
        <v>306960</v>
      </c>
      <c r="G95" s="15">
        <v>296749.28999999998</v>
      </c>
      <c r="H95" s="15">
        <f t="shared" si="1"/>
        <v>96.673602423768571</v>
      </c>
    </row>
    <row r="96" spans="1:10" ht="56.25" x14ac:dyDescent="0.2">
      <c r="A96" s="5" t="s">
        <v>237</v>
      </c>
      <c r="B96" s="6" t="s">
        <v>93</v>
      </c>
      <c r="C96" s="6" t="s">
        <v>123</v>
      </c>
      <c r="D96" s="6" t="s">
        <v>35</v>
      </c>
      <c r="E96" s="7">
        <v>818903.94</v>
      </c>
      <c r="F96" s="7">
        <v>613199.89</v>
      </c>
      <c r="G96" s="15">
        <v>141665.99</v>
      </c>
      <c r="H96" s="15">
        <f t="shared" si="1"/>
        <v>23.102742239565632</v>
      </c>
      <c r="J96" s="4"/>
    </row>
    <row r="97" spans="1:10" ht="37.5" x14ac:dyDescent="0.2">
      <c r="A97" s="5" t="s">
        <v>52</v>
      </c>
      <c r="B97" s="6" t="s">
        <v>93</v>
      </c>
      <c r="C97" s="6" t="s">
        <v>123</v>
      </c>
      <c r="D97" s="6" t="s">
        <v>4</v>
      </c>
      <c r="E97" s="7">
        <v>818903.94</v>
      </c>
      <c r="F97" s="7">
        <v>613199.89</v>
      </c>
      <c r="G97" s="15">
        <v>141665.99</v>
      </c>
      <c r="H97" s="15">
        <f t="shared" si="1"/>
        <v>23.102742239565632</v>
      </c>
    </row>
    <row r="98" spans="1:10" ht="37.5" x14ac:dyDescent="0.2">
      <c r="A98" s="5" t="s">
        <v>218</v>
      </c>
      <c r="B98" s="6" t="s">
        <v>93</v>
      </c>
      <c r="C98" s="6" t="s">
        <v>123</v>
      </c>
      <c r="D98" s="6" t="s">
        <v>5</v>
      </c>
      <c r="E98" s="7">
        <v>818903.94</v>
      </c>
      <c r="F98" s="7">
        <v>613199.89</v>
      </c>
      <c r="G98" s="15">
        <v>141665.99</v>
      </c>
      <c r="H98" s="15">
        <f t="shared" si="1"/>
        <v>23.102742239565632</v>
      </c>
    </row>
    <row r="99" spans="1:10" ht="37.5" x14ac:dyDescent="0.2">
      <c r="A99" s="5" t="s">
        <v>238</v>
      </c>
      <c r="B99" s="6" t="s">
        <v>93</v>
      </c>
      <c r="C99" s="6" t="s">
        <v>125</v>
      </c>
      <c r="D99" s="6" t="s">
        <v>35</v>
      </c>
      <c r="E99" s="7">
        <v>13635388</v>
      </c>
      <c r="F99" s="7">
        <v>15574027</v>
      </c>
      <c r="G99" s="15">
        <v>9729242.4000000004</v>
      </c>
      <c r="H99" s="15">
        <f t="shared" si="1"/>
        <v>62.470948586386811</v>
      </c>
    </row>
    <row r="100" spans="1:10" ht="37.5" x14ac:dyDescent="0.2">
      <c r="A100" s="5" t="s">
        <v>62</v>
      </c>
      <c r="B100" s="6" t="s">
        <v>93</v>
      </c>
      <c r="C100" s="6" t="s">
        <v>125</v>
      </c>
      <c r="D100" s="6" t="s">
        <v>14</v>
      </c>
      <c r="E100" s="7">
        <v>13635388</v>
      </c>
      <c r="F100" s="7">
        <v>15574027</v>
      </c>
      <c r="G100" s="15">
        <v>9729242.4000000004</v>
      </c>
      <c r="H100" s="15">
        <f t="shared" si="1"/>
        <v>62.470948586386811</v>
      </c>
    </row>
    <row r="101" spans="1:10" ht="18.75" x14ac:dyDescent="0.2">
      <c r="A101" s="5" t="s">
        <v>239</v>
      </c>
      <c r="B101" s="6" t="s">
        <v>93</v>
      </c>
      <c r="C101" s="6" t="s">
        <v>125</v>
      </c>
      <c r="D101" s="6" t="s">
        <v>15</v>
      </c>
      <c r="E101" s="7">
        <v>13635388</v>
      </c>
      <c r="F101" s="7">
        <v>15574027</v>
      </c>
      <c r="G101" s="15">
        <v>9729242.4000000004</v>
      </c>
      <c r="H101" s="15">
        <f t="shared" si="1"/>
        <v>62.470948586386811</v>
      </c>
    </row>
    <row r="102" spans="1:10" ht="37.5" x14ac:dyDescent="0.2">
      <c r="A102" s="5" t="s">
        <v>240</v>
      </c>
      <c r="B102" s="6" t="s">
        <v>93</v>
      </c>
      <c r="C102" s="6" t="s">
        <v>126</v>
      </c>
      <c r="D102" s="6" t="s">
        <v>35</v>
      </c>
      <c r="E102" s="7">
        <v>31732616</v>
      </c>
      <c r="F102" s="7">
        <v>39385502</v>
      </c>
      <c r="G102" s="15">
        <v>25785780.469999999</v>
      </c>
      <c r="H102" s="15">
        <f t="shared" si="1"/>
        <v>65.470234377106578</v>
      </c>
    </row>
    <row r="103" spans="1:10" ht="37.5" x14ac:dyDescent="0.2">
      <c r="A103" s="5" t="s">
        <v>62</v>
      </c>
      <c r="B103" s="6" t="s">
        <v>93</v>
      </c>
      <c r="C103" s="6" t="s">
        <v>126</v>
      </c>
      <c r="D103" s="6" t="s">
        <v>14</v>
      </c>
      <c r="E103" s="7">
        <v>31732616</v>
      </c>
      <c r="F103" s="7">
        <v>39385502</v>
      </c>
      <c r="G103" s="15">
        <v>25785780.469999999</v>
      </c>
      <c r="H103" s="15">
        <f t="shared" si="1"/>
        <v>65.470234377106578</v>
      </c>
    </row>
    <row r="104" spans="1:10" ht="18.75" x14ac:dyDescent="0.2">
      <c r="A104" s="5" t="s">
        <v>239</v>
      </c>
      <c r="B104" s="6" t="s">
        <v>93</v>
      </c>
      <c r="C104" s="6" t="s">
        <v>126</v>
      </c>
      <c r="D104" s="6" t="s">
        <v>15</v>
      </c>
      <c r="E104" s="7">
        <v>31732616</v>
      </c>
      <c r="F104" s="7">
        <v>39385502</v>
      </c>
      <c r="G104" s="15">
        <v>25785780.469999999</v>
      </c>
      <c r="H104" s="15">
        <f t="shared" si="1"/>
        <v>65.470234377106578</v>
      </c>
    </row>
    <row r="105" spans="1:10" ht="37.5" x14ac:dyDescent="0.2">
      <c r="A105" s="5" t="s">
        <v>230</v>
      </c>
      <c r="B105" s="6" t="s">
        <v>93</v>
      </c>
      <c r="C105" s="6" t="s">
        <v>39</v>
      </c>
      <c r="D105" s="6" t="s">
        <v>35</v>
      </c>
      <c r="E105" s="7">
        <v>2444345</v>
      </c>
      <c r="F105" s="7">
        <v>5375852</v>
      </c>
      <c r="G105" s="15">
        <v>1182004</v>
      </c>
      <c r="H105" s="15">
        <f t="shared" si="1"/>
        <v>21.987286852391026</v>
      </c>
    </row>
    <row r="106" spans="1:10" ht="37.5" x14ac:dyDescent="0.2">
      <c r="A106" s="5" t="s">
        <v>52</v>
      </c>
      <c r="B106" s="6" t="s">
        <v>93</v>
      </c>
      <c r="C106" s="6" t="s">
        <v>39</v>
      </c>
      <c r="D106" s="6" t="s">
        <v>4</v>
      </c>
      <c r="E106" s="7">
        <v>2444345</v>
      </c>
      <c r="F106" s="7">
        <v>5375852</v>
      </c>
      <c r="G106" s="15">
        <v>1182004</v>
      </c>
      <c r="H106" s="15">
        <f t="shared" si="1"/>
        <v>21.987286852391026</v>
      </c>
    </row>
    <row r="107" spans="1:10" ht="37.5" x14ac:dyDescent="0.2">
      <c r="A107" s="5" t="s">
        <v>218</v>
      </c>
      <c r="B107" s="6" t="s">
        <v>93</v>
      </c>
      <c r="C107" s="6" t="s">
        <v>39</v>
      </c>
      <c r="D107" s="6" t="s">
        <v>5</v>
      </c>
      <c r="E107" s="7">
        <v>2444345</v>
      </c>
      <c r="F107" s="7">
        <v>5375852</v>
      </c>
      <c r="G107" s="15">
        <v>1182004</v>
      </c>
      <c r="H107" s="15">
        <f t="shared" si="1"/>
        <v>21.987286852391026</v>
      </c>
    </row>
    <row r="108" spans="1:10" ht="56.25" x14ac:dyDescent="0.2">
      <c r="A108" s="5" t="s">
        <v>236</v>
      </c>
      <c r="B108" s="6" t="s">
        <v>93</v>
      </c>
      <c r="C108" s="6" t="s">
        <v>95</v>
      </c>
      <c r="D108" s="6" t="s">
        <v>35</v>
      </c>
      <c r="E108" s="7">
        <v>717000</v>
      </c>
      <c r="F108" s="7">
        <v>717000</v>
      </c>
      <c r="G108" s="15">
        <v>355028.28</v>
      </c>
      <c r="H108" s="15">
        <f t="shared" si="1"/>
        <v>49.515799163179921</v>
      </c>
    </row>
    <row r="109" spans="1:10" ht="37.5" x14ac:dyDescent="0.2">
      <c r="A109" s="5" t="s">
        <v>52</v>
      </c>
      <c r="B109" s="6" t="s">
        <v>93</v>
      </c>
      <c r="C109" s="6" t="s">
        <v>95</v>
      </c>
      <c r="D109" s="6" t="s">
        <v>4</v>
      </c>
      <c r="E109" s="7">
        <v>717000</v>
      </c>
      <c r="F109" s="7">
        <v>717000</v>
      </c>
      <c r="G109" s="15">
        <v>355028.28</v>
      </c>
      <c r="H109" s="15">
        <f t="shared" si="1"/>
        <v>49.515799163179921</v>
      </c>
    </row>
    <row r="110" spans="1:10" ht="37.5" x14ac:dyDescent="0.2">
      <c r="A110" s="5" t="s">
        <v>218</v>
      </c>
      <c r="B110" s="6" t="s">
        <v>93</v>
      </c>
      <c r="C110" s="6" t="s">
        <v>95</v>
      </c>
      <c r="D110" s="6" t="s">
        <v>5</v>
      </c>
      <c r="E110" s="7">
        <v>717000</v>
      </c>
      <c r="F110" s="7">
        <v>717000</v>
      </c>
      <c r="G110" s="15">
        <v>355028.28</v>
      </c>
      <c r="H110" s="15">
        <f t="shared" si="1"/>
        <v>49.515799163179921</v>
      </c>
    </row>
    <row r="111" spans="1:10" ht="37.5" x14ac:dyDescent="0.2">
      <c r="A111" s="5" t="s">
        <v>241</v>
      </c>
      <c r="B111" s="6" t="s">
        <v>93</v>
      </c>
      <c r="C111" s="6" t="s">
        <v>96</v>
      </c>
      <c r="D111" s="6" t="s">
        <v>35</v>
      </c>
      <c r="E111" s="7">
        <v>50000</v>
      </c>
      <c r="F111" s="7">
        <v>100000</v>
      </c>
      <c r="G111" s="15">
        <v>0</v>
      </c>
      <c r="H111" s="15">
        <f t="shared" si="1"/>
        <v>0</v>
      </c>
      <c r="J111" s="4"/>
    </row>
    <row r="112" spans="1:10" ht="37.5" x14ac:dyDescent="0.2">
      <c r="A112" s="5" t="s">
        <v>52</v>
      </c>
      <c r="B112" s="6" t="s">
        <v>93</v>
      </c>
      <c r="C112" s="6" t="s">
        <v>96</v>
      </c>
      <c r="D112" s="6" t="s">
        <v>4</v>
      </c>
      <c r="E112" s="7">
        <v>50000</v>
      </c>
      <c r="F112" s="7">
        <v>100000</v>
      </c>
      <c r="G112" s="15">
        <v>0</v>
      </c>
      <c r="H112" s="15">
        <f t="shared" si="1"/>
        <v>0</v>
      </c>
    </row>
    <row r="113" spans="1:8" ht="37.5" x14ac:dyDescent="0.2">
      <c r="A113" s="5" t="s">
        <v>218</v>
      </c>
      <c r="B113" s="6" t="s">
        <v>93</v>
      </c>
      <c r="C113" s="6" t="s">
        <v>96</v>
      </c>
      <c r="D113" s="6" t="s">
        <v>5</v>
      </c>
      <c r="E113" s="7">
        <v>50000</v>
      </c>
      <c r="F113" s="7">
        <v>100000</v>
      </c>
      <c r="G113" s="15">
        <v>0</v>
      </c>
      <c r="H113" s="15">
        <f t="shared" si="1"/>
        <v>0</v>
      </c>
    </row>
    <row r="114" spans="1:8" ht="37.5" x14ac:dyDescent="0.2">
      <c r="A114" s="5" t="s">
        <v>242</v>
      </c>
      <c r="B114" s="6" t="s">
        <v>93</v>
      </c>
      <c r="C114" s="6" t="s">
        <v>97</v>
      </c>
      <c r="D114" s="6" t="s">
        <v>35</v>
      </c>
      <c r="E114" s="7">
        <v>498000</v>
      </c>
      <c r="F114" s="7">
        <v>995901.28</v>
      </c>
      <c r="G114" s="15">
        <v>672588.36</v>
      </c>
      <c r="H114" s="15">
        <f t="shared" si="1"/>
        <v>67.535645701750681</v>
      </c>
    </row>
    <row r="115" spans="1:8" ht="37.5" x14ac:dyDescent="0.2">
      <c r="A115" s="5" t="s">
        <v>52</v>
      </c>
      <c r="B115" s="6" t="s">
        <v>93</v>
      </c>
      <c r="C115" s="6" t="s">
        <v>97</v>
      </c>
      <c r="D115" s="6" t="s">
        <v>4</v>
      </c>
      <c r="E115" s="7">
        <v>498000</v>
      </c>
      <c r="F115" s="7">
        <v>995901.28</v>
      </c>
      <c r="G115" s="15">
        <v>672588.36</v>
      </c>
      <c r="H115" s="15">
        <f t="shared" si="1"/>
        <v>67.535645701750681</v>
      </c>
    </row>
    <row r="116" spans="1:8" ht="37.5" x14ac:dyDescent="0.2">
      <c r="A116" s="5" t="s">
        <v>218</v>
      </c>
      <c r="B116" s="6" t="s">
        <v>93</v>
      </c>
      <c r="C116" s="6" t="s">
        <v>97</v>
      </c>
      <c r="D116" s="6" t="s">
        <v>5</v>
      </c>
      <c r="E116" s="7">
        <v>498000</v>
      </c>
      <c r="F116" s="7">
        <v>995901.28</v>
      </c>
      <c r="G116" s="15">
        <v>672588.36</v>
      </c>
      <c r="H116" s="15">
        <f t="shared" si="1"/>
        <v>67.535645701750681</v>
      </c>
    </row>
    <row r="117" spans="1:8" ht="37.5" x14ac:dyDescent="0.2">
      <c r="A117" s="5" t="s">
        <v>217</v>
      </c>
      <c r="B117" s="6" t="s">
        <v>93</v>
      </c>
      <c r="C117" s="6" t="s">
        <v>94</v>
      </c>
      <c r="D117" s="6" t="s">
        <v>35</v>
      </c>
      <c r="E117" s="14">
        <v>12907109</v>
      </c>
      <c r="F117" s="14">
        <v>15403477</v>
      </c>
      <c r="G117" s="15">
        <v>10646249.1</v>
      </c>
      <c r="H117" s="15">
        <f t="shared" si="1"/>
        <v>69.115882732190911</v>
      </c>
    </row>
    <row r="118" spans="1:8" ht="75" x14ac:dyDescent="0.2">
      <c r="A118" s="5" t="s">
        <v>51</v>
      </c>
      <c r="B118" s="6" t="s">
        <v>93</v>
      </c>
      <c r="C118" s="6" t="s">
        <v>94</v>
      </c>
      <c r="D118" s="6" t="s">
        <v>2</v>
      </c>
      <c r="E118" s="14">
        <v>12513731</v>
      </c>
      <c r="F118" s="14">
        <v>15010099</v>
      </c>
      <c r="G118" s="15">
        <v>10434181.220000001</v>
      </c>
      <c r="H118" s="15">
        <f t="shared" si="1"/>
        <v>69.514406400650657</v>
      </c>
    </row>
    <row r="119" spans="1:8" ht="37.5" x14ac:dyDescent="0.2">
      <c r="A119" s="5" t="s">
        <v>214</v>
      </c>
      <c r="B119" s="6" t="s">
        <v>93</v>
      </c>
      <c r="C119" s="6" t="s">
        <v>94</v>
      </c>
      <c r="D119" s="6" t="s">
        <v>3</v>
      </c>
      <c r="E119" s="14">
        <v>12513731</v>
      </c>
      <c r="F119" s="14">
        <v>15010099</v>
      </c>
      <c r="G119" s="15">
        <v>10434181.220000001</v>
      </c>
      <c r="H119" s="15">
        <f t="shared" si="1"/>
        <v>69.514406400650657</v>
      </c>
    </row>
    <row r="120" spans="1:8" ht="37.5" x14ac:dyDescent="0.2">
      <c r="A120" s="5" t="s">
        <v>52</v>
      </c>
      <c r="B120" s="6" t="s">
        <v>93</v>
      </c>
      <c r="C120" s="6" t="s">
        <v>94</v>
      </c>
      <c r="D120" s="6" t="s">
        <v>4</v>
      </c>
      <c r="E120" s="7">
        <v>387878</v>
      </c>
      <c r="F120" s="7">
        <v>387878</v>
      </c>
      <c r="G120" s="15">
        <v>212067.88</v>
      </c>
      <c r="H120" s="15">
        <f t="shared" si="1"/>
        <v>54.673861368780905</v>
      </c>
    </row>
    <row r="121" spans="1:8" ht="37.5" x14ac:dyDescent="0.2">
      <c r="A121" s="5" t="s">
        <v>218</v>
      </c>
      <c r="B121" s="6" t="s">
        <v>93</v>
      </c>
      <c r="C121" s="6" t="s">
        <v>94</v>
      </c>
      <c r="D121" s="6" t="s">
        <v>5</v>
      </c>
      <c r="E121" s="7">
        <v>387878</v>
      </c>
      <c r="F121" s="7">
        <v>387878</v>
      </c>
      <c r="G121" s="15">
        <v>212067.88</v>
      </c>
      <c r="H121" s="15">
        <f t="shared" si="1"/>
        <v>54.673861368780905</v>
      </c>
    </row>
    <row r="122" spans="1:8" ht="18.75" x14ac:dyDescent="0.2">
      <c r="A122" s="5" t="s">
        <v>53</v>
      </c>
      <c r="B122" s="6" t="s">
        <v>93</v>
      </c>
      <c r="C122" s="6" t="s">
        <v>94</v>
      </c>
      <c r="D122" s="6" t="s">
        <v>6</v>
      </c>
      <c r="E122" s="7">
        <v>5500</v>
      </c>
      <c r="F122" s="7">
        <v>5500</v>
      </c>
      <c r="G122" s="15">
        <v>0</v>
      </c>
      <c r="H122" s="15">
        <f t="shared" si="1"/>
        <v>0</v>
      </c>
    </row>
    <row r="123" spans="1:8" ht="18.75" x14ac:dyDescent="0.2">
      <c r="A123" s="5" t="s">
        <v>221</v>
      </c>
      <c r="B123" s="6" t="s">
        <v>93</v>
      </c>
      <c r="C123" s="6" t="s">
        <v>94</v>
      </c>
      <c r="D123" s="6" t="s">
        <v>7</v>
      </c>
      <c r="E123" s="7">
        <v>5500</v>
      </c>
      <c r="F123" s="7">
        <v>5500</v>
      </c>
      <c r="G123" s="15">
        <v>0</v>
      </c>
      <c r="H123" s="15">
        <f t="shared" si="1"/>
        <v>0</v>
      </c>
    </row>
    <row r="124" spans="1:8" ht="37.5" x14ac:dyDescent="0.2">
      <c r="A124" s="5" t="s">
        <v>241</v>
      </c>
      <c r="B124" s="6" t="s">
        <v>93</v>
      </c>
      <c r="C124" s="6" t="s">
        <v>98</v>
      </c>
      <c r="D124" s="6" t="s">
        <v>35</v>
      </c>
      <c r="E124" s="7">
        <v>260000</v>
      </c>
      <c r="F124" s="7">
        <v>460000</v>
      </c>
      <c r="G124" s="15">
        <v>84926.04</v>
      </c>
      <c r="H124" s="15">
        <f t="shared" si="1"/>
        <v>18.462182608695652</v>
      </c>
    </row>
    <row r="125" spans="1:8" ht="37.5" x14ac:dyDescent="0.2">
      <c r="A125" s="5" t="s">
        <v>52</v>
      </c>
      <c r="B125" s="6" t="s">
        <v>93</v>
      </c>
      <c r="C125" s="6" t="s">
        <v>98</v>
      </c>
      <c r="D125" s="6" t="s">
        <v>4</v>
      </c>
      <c r="E125" s="7">
        <v>260000</v>
      </c>
      <c r="F125" s="7">
        <v>460000</v>
      </c>
      <c r="G125" s="15">
        <v>84926.04</v>
      </c>
      <c r="H125" s="15">
        <f t="shared" si="1"/>
        <v>18.462182608695652</v>
      </c>
    </row>
    <row r="126" spans="1:8" ht="37.5" x14ac:dyDescent="0.2">
      <c r="A126" s="5" t="s">
        <v>218</v>
      </c>
      <c r="B126" s="6" t="s">
        <v>93</v>
      </c>
      <c r="C126" s="6" t="s">
        <v>98</v>
      </c>
      <c r="D126" s="6" t="s">
        <v>5</v>
      </c>
      <c r="E126" s="7">
        <v>260000</v>
      </c>
      <c r="F126" s="7">
        <v>460000</v>
      </c>
      <c r="G126" s="15">
        <v>84926.04</v>
      </c>
      <c r="H126" s="15">
        <f t="shared" si="1"/>
        <v>18.462182608695652</v>
      </c>
    </row>
    <row r="127" spans="1:8" ht="75" x14ac:dyDescent="0.2">
      <c r="A127" s="5" t="s">
        <v>243</v>
      </c>
      <c r="B127" s="6" t="s">
        <v>93</v>
      </c>
      <c r="C127" s="6" t="s">
        <v>124</v>
      </c>
      <c r="D127" s="6" t="s">
        <v>35</v>
      </c>
      <c r="E127" s="7">
        <v>10000</v>
      </c>
      <c r="F127" s="7">
        <v>94020</v>
      </c>
      <c r="G127" s="15">
        <v>61636.74</v>
      </c>
      <c r="H127" s="15">
        <f t="shared" si="1"/>
        <v>65.557051691129544</v>
      </c>
    </row>
    <row r="128" spans="1:8" ht="37.5" x14ac:dyDescent="0.2">
      <c r="A128" s="5" t="s">
        <v>52</v>
      </c>
      <c r="B128" s="6" t="s">
        <v>93</v>
      </c>
      <c r="C128" s="6" t="s">
        <v>124</v>
      </c>
      <c r="D128" s="6" t="s">
        <v>4</v>
      </c>
      <c r="E128" s="7">
        <v>10000</v>
      </c>
      <c r="F128" s="7">
        <v>94020</v>
      </c>
      <c r="G128" s="15">
        <v>61636.74</v>
      </c>
      <c r="H128" s="15">
        <f t="shared" si="1"/>
        <v>65.557051691129544</v>
      </c>
    </row>
    <row r="129" spans="1:8" ht="37.5" x14ac:dyDescent="0.2">
      <c r="A129" s="5" t="s">
        <v>218</v>
      </c>
      <c r="B129" s="6" t="s">
        <v>93</v>
      </c>
      <c r="C129" s="6" t="s">
        <v>124</v>
      </c>
      <c r="D129" s="6" t="s">
        <v>5</v>
      </c>
      <c r="E129" s="7">
        <v>10000</v>
      </c>
      <c r="F129" s="7">
        <v>94020</v>
      </c>
      <c r="G129" s="15">
        <v>61636.74</v>
      </c>
      <c r="H129" s="15">
        <f t="shared" si="1"/>
        <v>65.557051691129544</v>
      </c>
    </row>
    <row r="130" spans="1:8" ht="37.5" x14ac:dyDescent="0.2">
      <c r="A130" s="5" t="s">
        <v>377</v>
      </c>
      <c r="B130" s="6" t="s">
        <v>93</v>
      </c>
      <c r="C130" s="6" t="s">
        <v>374</v>
      </c>
      <c r="D130" s="6" t="s">
        <v>35</v>
      </c>
      <c r="E130" s="7">
        <v>0</v>
      </c>
      <c r="F130" s="7">
        <v>105570.08</v>
      </c>
      <c r="G130" s="15">
        <v>105570.08</v>
      </c>
      <c r="H130" s="15"/>
    </row>
    <row r="131" spans="1:8" ht="75" x14ac:dyDescent="0.2">
      <c r="A131" s="5" t="s">
        <v>51</v>
      </c>
      <c r="B131" s="6" t="s">
        <v>93</v>
      </c>
      <c r="C131" s="6" t="s">
        <v>374</v>
      </c>
      <c r="D131" s="6" t="s">
        <v>2</v>
      </c>
      <c r="E131" s="7">
        <v>0</v>
      </c>
      <c r="F131" s="7">
        <v>105570.08</v>
      </c>
      <c r="G131" s="15">
        <v>105570.08</v>
      </c>
      <c r="H131" s="15"/>
    </row>
    <row r="132" spans="1:8" ht="37.5" x14ac:dyDescent="0.2">
      <c r="A132" s="5" t="s">
        <v>214</v>
      </c>
      <c r="B132" s="6" t="s">
        <v>93</v>
      </c>
      <c r="C132" s="6" t="s">
        <v>374</v>
      </c>
      <c r="D132" s="6" t="s">
        <v>3</v>
      </c>
      <c r="E132" s="7">
        <v>0</v>
      </c>
      <c r="F132" s="7">
        <v>105570.08</v>
      </c>
      <c r="G132" s="15">
        <v>105570.08</v>
      </c>
      <c r="H132" s="15"/>
    </row>
    <row r="133" spans="1:8" ht="37.5" x14ac:dyDescent="0.2">
      <c r="A133" s="5" t="s">
        <v>266</v>
      </c>
      <c r="B133" s="6" t="s">
        <v>93</v>
      </c>
      <c r="C133" s="6" t="s">
        <v>100</v>
      </c>
      <c r="D133" s="6" t="s">
        <v>35</v>
      </c>
      <c r="E133" s="7">
        <v>0</v>
      </c>
      <c r="F133" s="7">
        <v>2098.7199999999998</v>
      </c>
      <c r="G133" s="15">
        <v>2098.7199999999998</v>
      </c>
      <c r="H133" s="15">
        <f t="shared" si="1"/>
        <v>100</v>
      </c>
    </row>
    <row r="134" spans="1:8" ht="18.75" x14ac:dyDescent="0.2">
      <c r="A134" s="5" t="s">
        <v>53</v>
      </c>
      <c r="B134" s="6" t="s">
        <v>93</v>
      </c>
      <c r="C134" s="6" t="s">
        <v>100</v>
      </c>
      <c r="D134" s="6" t="s">
        <v>6</v>
      </c>
      <c r="E134" s="7">
        <v>0</v>
      </c>
      <c r="F134" s="7">
        <v>2098.7199999999998</v>
      </c>
      <c r="G134" s="15">
        <v>2098.7199999999998</v>
      </c>
      <c r="H134" s="15">
        <f t="shared" si="1"/>
        <v>100</v>
      </c>
    </row>
    <row r="135" spans="1:8" ht="18.75" x14ac:dyDescent="0.2">
      <c r="A135" s="5" t="s">
        <v>267</v>
      </c>
      <c r="B135" s="6" t="s">
        <v>93</v>
      </c>
      <c r="C135" s="6" t="s">
        <v>100</v>
      </c>
      <c r="D135" s="6" t="s">
        <v>23</v>
      </c>
      <c r="E135" s="7">
        <v>0</v>
      </c>
      <c r="F135" s="7">
        <v>2098.7199999999998</v>
      </c>
      <c r="G135" s="15">
        <v>2098.7199999999998</v>
      </c>
      <c r="H135" s="15">
        <f t="shared" si="1"/>
        <v>100</v>
      </c>
    </row>
    <row r="136" spans="1:8" ht="37.5" x14ac:dyDescent="0.2">
      <c r="A136" s="8" t="s">
        <v>244</v>
      </c>
      <c r="B136" s="9" t="s">
        <v>127</v>
      </c>
      <c r="C136" s="9" t="s">
        <v>34</v>
      </c>
      <c r="D136" s="9" t="s">
        <v>35</v>
      </c>
      <c r="E136" s="10">
        <f>E137+E144</f>
        <v>7302696</v>
      </c>
      <c r="F136" s="10">
        <f t="shared" ref="F136:G136" si="2">F137+F144</f>
        <v>8051252</v>
      </c>
      <c r="G136" s="10">
        <f t="shared" si="2"/>
        <v>5026848.53</v>
      </c>
      <c r="H136" s="23">
        <f t="shared" si="1"/>
        <v>62.435612871141032</v>
      </c>
    </row>
    <row r="137" spans="1:8" ht="18.75" x14ac:dyDescent="0.2">
      <c r="A137" s="5" t="s">
        <v>245</v>
      </c>
      <c r="B137" s="6" t="s">
        <v>128</v>
      </c>
      <c r="C137" s="6" t="s">
        <v>34</v>
      </c>
      <c r="D137" s="6" t="s">
        <v>35</v>
      </c>
      <c r="E137" s="7">
        <v>1125960</v>
      </c>
      <c r="F137" s="7">
        <v>1125960</v>
      </c>
      <c r="G137" s="15">
        <v>146760</v>
      </c>
      <c r="H137" s="15">
        <f t="shared" si="1"/>
        <v>13.034210806778216</v>
      </c>
    </row>
    <row r="138" spans="1:8" ht="56.25" x14ac:dyDescent="0.2">
      <c r="A138" s="5" t="s">
        <v>246</v>
      </c>
      <c r="B138" s="6" t="s">
        <v>128</v>
      </c>
      <c r="C138" s="6" t="s">
        <v>129</v>
      </c>
      <c r="D138" s="6" t="s">
        <v>35</v>
      </c>
      <c r="E138" s="7">
        <v>1025960</v>
      </c>
      <c r="F138" s="7">
        <v>1025960</v>
      </c>
      <c r="G138" s="15">
        <v>72000</v>
      </c>
      <c r="H138" s="15">
        <f t="shared" si="1"/>
        <v>7.017817458770323</v>
      </c>
    </row>
    <row r="139" spans="1:8" ht="37.5" x14ac:dyDescent="0.2">
      <c r="A139" s="5" t="s">
        <v>52</v>
      </c>
      <c r="B139" s="6" t="s">
        <v>128</v>
      </c>
      <c r="C139" s="6" t="s">
        <v>129</v>
      </c>
      <c r="D139" s="6" t="s">
        <v>4</v>
      </c>
      <c r="E139" s="7">
        <v>1025960</v>
      </c>
      <c r="F139" s="7">
        <v>1025960</v>
      </c>
      <c r="G139" s="15">
        <v>72000</v>
      </c>
      <c r="H139" s="15">
        <f t="shared" si="1"/>
        <v>7.017817458770323</v>
      </c>
    </row>
    <row r="140" spans="1:8" ht="37.5" x14ac:dyDescent="0.2">
      <c r="A140" s="5" t="s">
        <v>218</v>
      </c>
      <c r="B140" s="6" t="s">
        <v>128</v>
      </c>
      <c r="C140" s="6" t="s">
        <v>129</v>
      </c>
      <c r="D140" s="6" t="s">
        <v>5</v>
      </c>
      <c r="E140" s="7">
        <v>1025960</v>
      </c>
      <c r="F140" s="7">
        <v>1025960</v>
      </c>
      <c r="G140" s="15">
        <v>72000</v>
      </c>
      <c r="H140" s="15">
        <f t="shared" si="1"/>
        <v>7.017817458770323</v>
      </c>
    </row>
    <row r="141" spans="1:8" ht="56.25" x14ac:dyDescent="0.2">
      <c r="A141" s="5" t="s">
        <v>247</v>
      </c>
      <c r="B141" s="6" t="s">
        <v>128</v>
      </c>
      <c r="C141" s="6" t="s">
        <v>130</v>
      </c>
      <c r="D141" s="6" t="s">
        <v>35</v>
      </c>
      <c r="E141" s="7">
        <v>100000</v>
      </c>
      <c r="F141" s="7">
        <v>100000</v>
      </c>
      <c r="G141" s="15">
        <v>74760</v>
      </c>
      <c r="H141" s="15">
        <f t="shared" si="1"/>
        <v>74.760000000000005</v>
      </c>
    </row>
    <row r="142" spans="1:8" ht="37.5" x14ac:dyDescent="0.2">
      <c r="A142" s="5" t="s">
        <v>52</v>
      </c>
      <c r="B142" s="6" t="s">
        <v>128</v>
      </c>
      <c r="C142" s="6" t="s">
        <v>130</v>
      </c>
      <c r="D142" s="6" t="s">
        <v>4</v>
      </c>
      <c r="E142" s="7">
        <v>100000</v>
      </c>
      <c r="F142" s="7">
        <v>100000</v>
      </c>
      <c r="G142" s="15">
        <v>74760</v>
      </c>
      <c r="H142" s="15">
        <f t="shared" si="1"/>
        <v>74.760000000000005</v>
      </c>
    </row>
    <row r="143" spans="1:8" ht="37.5" x14ac:dyDescent="0.2">
      <c r="A143" s="5" t="s">
        <v>218</v>
      </c>
      <c r="B143" s="6" t="s">
        <v>128</v>
      </c>
      <c r="C143" s="6" t="s">
        <v>130</v>
      </c>
      <c r="D143" s="6" t="s">
        <v>5</v>
      </c>
      <c r="E143" s="7">
        <v>100000</v>
      </c>
      <c r="F143" s="7">
        <v>100000</v>
      </c>
      <c r="G143" s="15">
        <v>74760</v>
      </c>
      <c r="H143" s="15">
        <f t="shared" si="1"/>
        <v>74.760000000000005</v>
      </c>
    </row>
    <row r="144" spans="1:8" ht="56.25" x14ac:dyDescent="0.2">
      <c r="A144" s="5" t="s">
        <v>248</v>
      </c>
      <c r="B144" s="6" t="s">
        <v>131</v>
      </c>
      <c r="C144" s="6" t="s">
        <v>34</v>
      </c>
      <c r="D144" s="6" t="s">
        <v>35</v>
      </c>
      <c r="E144" s="7">
        <v>6176736</v>
      </c>
      <c r="F144" s="7">
        <v>6925292</v>
      </c>
      <c r="G144" s="15">
        <v>4880088.53</v>
      </c>
      <c r="H144" s="15">
        <f t="shared" si="1"/>
        <v>70.467621148682255</v>
      </c>
    </row>
    <row r="145" spans="1:8" ht="18.75" x14ac:dyDescent="0.2">
      <c r="A145" s="5" t="s">
        <v>249</v>
      </c>
      <c r="B145" s="6" t="s">
        <v>131</v>
      </c>
      <c r="C145" s="6" t="s">
        <v>132</v>
      </c>
      <c r="D145" s="6" t="s">
        <v>35</v>
      </c>
      <c r="E145" s="7">
        <v>5583236</v>
      </c>
      <c r="F145" s="7">
        <v>6331792</v>
      </c>
      <c r="G145" s="15">
        <v>4376934.33</v>
      </c>
      <c r="H145" s="15">
        <f t="shared" si="1"/>
        <v>69.126312582599041</v>
      </c>
    </row>
    <row r="146" spans="1:8" ht="75" x14ac:dyDescent="0.2">
      <c r="A146" s="5" t="s">
        <v>51</v>
      </c>
      <c r="B146" s="6" t="s">
        <v>131</v>
      </c>
      <c r="C146" s="6" t="s">
        <v>132</v>
      </c>
      <c r="D146" s="6" t="s">
        <v>2</v>
      </c>
      <c r="E146" s="7">
        <v>4723212</v>
      </c>
      <c r="F146" s="7">
        <v>5471768</v>
      </c>
      <c r="G146" s="15">
        <v>3749256.69</v>
      </c>
      <c r="H146" s="15">
        <f t="shared" si="1"/>
        <v>68.520022961499834</v>
      </c>
    </row>
    <row r="147" spans="1:8" ht="18.75" x14ac:dyDescent="0.2">
      <c r="A147" s="5" t="s">
        <v>250</v>
      </c>
      <c r="B147" s="6" t="s">
        <v>131</v>
      </c>
      <c r="C147" s="6" t="s">
        <v>132</v>
      </c>
      <c r="D147" s="6" t="s">
        <v>18</v>
      </c>
      <c r="E147" s="7">
        <v>4723212</v>
      </c>
      <c r="F147" s="7">
        <v>5471768</v>
      </c>
      <c r="G147" s="15">
        <v>3749256.69</v>
      </c>
      <c r="H147" s="15">
        <f t="shared" si="1"/>
        <v>68.520022961499834</v>
      </c>
    </row>
    <row r="148" spans="1:8" ht="37.5" x14ac:dyDescent="0.2">
      <c r="A148" s="5" t="s">
        <v>52</v>
      </c>
      <c r="B148" s="6" t="s">
        <v>131</v>
      </c>
      <c r="C148" s="6" t="s">
        <v>132</v>
      </c>
      <c r="D148" s="6" t="s">
        <v>4</v>
      </c>
      <c r="E148" s="7">
        <v>860024</v>
      </c>
      <c r="F148" s="7">
        <v>860024</v>
      </c>
      <c r="G148" s="15">
        <v>627677.64</v>
      </c>
      <c r="H148" s="15">
        <f t="shared" si="1"/>
        <v>72.983735337618484</v>
      </c>
    </row>
    <row r="149" spans="1:8" ht="37.5" x14ac:dyDescent="0.2">
      <c r="A149" s="5" t="s">
        <v>218</v>
      </c>
      <c r="B149" s="6" t="s">
        <v>131</v>
      </c>
      <c r="C149" s="6" t="s">
        <v>132</v>
      </c>
      <c r="D149" s="6" t="s">
        <v>5</v>
      </c>
      <c r="E149" s="7">
        <v>860024</v>
      </c>
      <c r="F149" s="7">
        <v>860024</v>
      </c>
      <c r="G149" s="15">
        <v>627677.64</v>
      </c>
      <c r="H149" s="15">
        <f t="shared" si="1"/>
        <v>72.983735337618484</v>
      </c>
    </row>
    <row r="150" spans="1:8" ht="37.5" x14ac:dyDescent="0.2">
      <c r="A150" s="5" t="s">
        <v>251</v>
      </c>
      <c r="B150" s="6" t="s">
        <v>131</v>
      </c>
      <c r="C150" s="6" t="s">
        <v>133</v>
      </c>
      <c r="D150" s="6" t="s">
        <v>35</v>
      </c>
      <c r="E150" s="7">
        <v>54490</v>
      </c>
      <c r="F150" s="7">
        <v>54490</v>
      </c>
      <c r="G150" s="15">
        <v>29140.2</v>
      </c>
      <c r="H150" s="15">
        <f t="shared" si="1"/>
        <v>53.478069370526704</v>
      </c>
    </row>
    <row r="151" spans="1:8" ht="37.5" x14ac:dyDescent="0.2">
      <c r="A151" s="5" t="s">
        <v>52</v>
      </c>
      <c r="B151" s="6" t="s">
        <v>131</v>
      </c>
      <c r="C151" s="6" t="s">
        <v>133</v>
      </c>
      <c r="D151" s="6" t="s">
        <v>4</v>
      </c>
      <c r="E151" s="7">
        <v>54490</v>
      </c>
      <c r="F151" s="7">
        <v>54490</v>
      </c>
      <c r="G151" s="15">
        <v>29140.2</v>
      </c>
      <c r="H151" s="15">
        <f t="shared" si="1"/>
        <v>53.478069370526704</v>
      </c>
    </row>
    <row r="152" spans="1:8" ht="37.5" x14ac:dyDescent="0.2">
      <c r="A152" s="5" t="s">
        <v>218</v>
      </c>
      <c r="B152" s="6" t="s">
        <v>131</v>
      </c>
      <c r="C152" s="6" t="s">
        <v>133</v>
      </c>
      <c r="D152" s="6" t="s">
        <v>5</v>
      </c>
      <c r="E152" s="7">
        <v>54490</v>
      </c>
      <c r="F152" s="7">
        <v>54490</v>
      </c>
      <c r="G152" s="15">
        <v>29140.2</v>
      </c>
      <c r="H152" s="15">
        <f t="shared" ref="H152:H212" si="3">G152/F152*100</f>
        <v>53.478069370526704</v>
      </c>
    </row>
    <row r="153" spans="1:8" ht="18.75" x14ac:dyDescent="0.2">
      <c r="A153" s="5" t="s">
        <v>252</v>
      </c>
      <c r="B153" s="6" t="s">
        <v>131</v>
      </c>
      <c r="C153" s="6" t="s">
        <v>134</v>
      </c>
      <c r="D153" s="6" t="s">
        <v>35</v>
      </c>
      <c r="E153" s="7">
        <v>439010</v>
      </c>
      <c r="F153" s="7">
        <v>439010</v>
      </c>
      <c r="G153" s="15">
        <v>397614</v>
      </c>
      <c r="H153" s="15">
        <f t="shared" si="3"/>
        <v>90.570602036400089</v>
      </c>
    </row>
    <row r="154" spans="1:8" ht="37.5" x14ac:dyDescent="0.2">
      <c r="A154" s="5" t="s">
        <v>52</v>
      </c>
      <c r="B154" s="6" t="s">
        <v>131</v>
      </c>
      <c r="C154" s="6" t="s">
        <v>134</v>
      </c>
      <c r="D154" s="6" t="s">
        <v>4</v>
      </c>
      <c r="E154" s="7">
        <v>96530</v>
      </c>
      <c r="F154" s="7">
        <v>96530</v>
      </c>
      <c r="G154" s="15">
        <v>55134</v>
      </c>
      <c r="H154" s="15">
        <f t="shared" si="3"/>
        <v>57.115922511136432</v>
      </c>
    </row>
    <row r="155" spans="1:8" ht="37.5" x14ac:dyDescent="0.2">
      <c r="A155" s="5" t="s">
        <v>218</v>
      </c>
      <c r="B155" s="6" t="s">
        <v>131</v>
      </c>
      <c r="C155" s="6" t="s">
        <v>134</v>
      </c>
      <c r="D155" s="6" t="s">
        <v>5</v>
      </c>
      <c r="E155" s="7">
        <v>96530</v>
      </c>
      <c r="F155" s="7">
        <v>96530</v>
      </c>
      <c r="G155" s="15">
        <v>55134</v>
      </c>
      <c r="H155" s="15">
        <f t="shared" si="3"/>
        <v>57.115922511136432</v>
      </c>
    </row>
    <row r="156" spans="1:8" ht="18.75" x14ac:dyDescent="0.2">
      <c r="A156" s="5" t="s">
        <v>53</v>
      </c>
      <c r="B156" s="6" t="s">
        <v>131</v>
      </c>
      <c r="C156" s="6" t="s">
        <v>134</v>
      </c>
      <c r="D156" s="6" t="s">
        <v>6</v>
      </c>
      <c r="E156" s="7">
        <v>342480</v>
      </c>
      <c r="F156" s="7">
        <v>342480</v>
      </c>
      <c r="G156" s="15">
        <v>342480</v>
      </c>
      <c r="H156" s="15">
        <f t="shared" si="3"/>
        <v>100</v>
      </c>
    </row>
    <row r="157" spans="1:8" ht="56.25" x14ac:dyDescent="0.2">
      <c r="A157" s="5" t="s">
        <v>253</v>
      </c>
      <c r="B157" s="6" t="s">
        <v>131</v>
      </c>
      <c r="C157" s="6" t="s">
        <v>134</v>
      </c>
      <c r="D157" s="6" t="s">
        <v>20</v>
      </c>
      <c r="E157" s="7">
        <v>342480</v>
      </c>
      <c r="F157" s="7">
        <v>342480</v>
      </c>
      <c r="G157" s="15">
        <v>342480</v>
      </c>
      <c r="H157" s="15">
        <f t="shared" si="3"/>
        <v>100</v>
      </c>
    </row>
    <row r="158" spans="1:8" ht="56.25" x14ac:dyDescent="0.2">
      <c r="A158" s="5" t="s">
        <v>247</v>
      </c>
      <c r="B158" s="6" t="s">
        <v>131</v>
      </c>
      <c r="C158" s="6" t="s">
        <v>135</v>
      </c>
      <c r="D158" s="6" t="s">
        <v>35</v>
      </c>
      <c r="E158" s="7">
        <v>100000</v>
      </c>
      <c r="F158" s="7">
        <v>100000</v>
      </c>
      <c r="G158" s="15">
        <v>76400</v>
      </c>
      <c r="H158" s="15">
        <f t="shared" si="3"/>
        <v>76.400000000000006</v>
      </c>
    </row>
    <row r="159" spans="1:8" ht="37.5" x14ac:dyDescent="0.2">
      <c r="A159" s="5" t="s">
        <v>52</v>
      </c>
      <c r="B159" s="6" t="s">
        <v>131</v>
      </c>
      <c r="C159" s="6" t="s">
        <v>135</v>
      </c>
      <c r="D159" s="6" t="s">
        <v>4</v>
      </c>
      <c r="E159" s="7">
        <v>100000</v>
      </c>
      <c r="F159" s="7">
        <v>100000</v>
      </c>
      <c r="G159" s="15">
        <v>76400</v>
      </c>
      <c r="H159" s="15">
        <f t="shared" si="3"/>
        <v>76.400000000000006</v>
      </c>
    </row>
    <row r="160" spans="1:8" ht="37.5" x14ac:dyDescent="0.2">
      <c r="A160" s="5" t="s">
        <v>218</v>
      </c>
      <c r="B160" s="6" t="s">
        <v>131</v>
      </c>
      <c r="C160" s="6" t="s">
        <v>135</v>
      </c>
      <c r="D160" s="6" t="s">
        <v>5</v>
      </c>
      <c r="E160" s="7">
        <v>100000</v>
      </c>
      <c r="F160" s="7">
        <v>100000</v>
      </c>
      <c r="G160" s="15">
        <v>76400</v>
      </c>
      <c r="H160" s="15">
        <f t="shared" si="3"/>
        <v>76.400000000000006</v>
      </c>
    </row>
    <row r="161" spans="1:8" ht="18.75" x14ac:dyDescent="0.2">
      <c r="A161" s="8" t="s">
        <v>254</v>
      </c>
      <c r="B161" s="9" t="s">
        <v>57</v>
      </c>
      <c r="C161" s="9" t="s">
        <v>34</v>
      </c>
      <c r="D161" s="9" t="s">
        <v>35</v>
      </c>
      <c r="E161" s="10">
        <f>E162+E172+E176+E183+E201</f>
        <v>480051093.07999998</v>
      </c>
      <c r="F161" s="10">
        <f t="shared" ref="F161:G161" si="4">F162+F172+F176+F183+F201</f>
        <v>495221296.31999999</v>
      </c>
      <c r="G161" s="10">
        <f t="shared" si="4"/>
        <v>356458663.24000001</v>
      </c>
      <c r="H161" s="23">
        <f t="shared" si="3"/>
        <v>71.979671691999499</v>
      </c>
    </row>
    <row r="162" spans="1:8" ht="18.75" x14ac:dyDescent="0.2">
      <c r="A162" s="5" t="s">
        <v>255</v>
      </c>
      <c r="B162" s="6" t="s">
        <v>136</v>
      </c>
      <c r="C162" s="6" t="s">
        <v>34</v>
      </c>
      <c r="D162" s="6" t="s">
        <v>35</v>
      </c>
      <c r="E162" s="7">
        <f>E163+E166+E169</f>
        <v>410025044.78000003</v>
      </c>
      <c r="F162" s="7">
        <f>F163+F166+F169</f>
        <v>410599888.73000002</v>
      </c>
      <c r="G162" s="7">
        <f t="shared" ref="G162" si="5">G163+G166+G169</f>
        <v>297031129.81</v>
      </c>
      <c r="H162" s="15">
        <f t="shared" si="3"/>
        <v>72.340772114850736</v>
      </c>
    </row>
    <row r="163" spans="1:8" ht="150" x14ac:dyDescent="0.2">
      <c r="A163" s="5" t="s">
        <v>256</v>
      </c>
      <c r="B163" s="6" t="s">
        <v>136</v>
      </c>
      <c r="C163" s="6" t="s">
        <v>137</v>
      </c>
      <c r="D163" s="6" t="s">
        <v>35</v>
      </c>
      <c r="E163" s="7">
        <v>660087.92000000004</v>
      </c>
      <c r="F163" s="7">
        <v>1234931.8700000001</v>
      </c>
      <c r="G163" s="15">
        <v>781124.11</v>
      </c>
      <c r="H163" s="15">
        <f t="shared" si="3"/>
        <v>63.252405171145185</v>
      </c>
    </row>
    <row r="164" spans="1:8" ht="37.5" x14ac:dyDescent="0.2">
      <c r="A164" s="5" t="s">
        <v>52</v>
      </c>
      <c r="B164" s="6" t="s">
        <v>136</v>
      </c>
      <c r="C164" s="6" t="s">
        <v>137</v>
      </c>
      <c r="D164" s="6" t="s">
        <v>4</v>
      </c>
      <c r="E164" s="7">
        <v>660087.92000000004</v>
      </c>
      <c r="F164" s="7">
        <v>1234931.8700000001</v>
      </c>
      <c r="G164" s="15">
        <v>781124.11</v>
      </c>
      <c r="H164" s="15">
        <f t="shared" si="3"/>
        <v>63.252405171145185</v>
      </c>
    </row>
    <row r="165" spans="1:8" ht="37.5" x14ac:dyDescent="0.2">
      <c r="A165" s="5" t="s">
        <v>218</v>
      </c>
      <c r="B165" s="6" t="s">
        <v>136</v>
      </c>
      <c r="C165" s="6" t="s">
        <v>137</v>
      </c>
      <c r="D165" s="6" t="s">
        <v>5</v>
      </c>
      <c r="E165" s="7">
        <v>660087.92000000004</v>
      </c>
      <c r="F165" s="7">
        <v>1234931.8700000001</v>
      </c>
      <c r="G165" s="15">
        <v>781124.11</v>
      </c>
      <c r="H165" s="15">
        <f t="shared" si="3"/>
        <v>63.252405171145185</v>
      </c>
    </row>
    <row r="166" spans="1:8" ht="112.5" x14ac:dyDescent="0.2">
      <c r="A166" s="5" t="s">
        <v>350</v>
      </c>
      <c r="B166" s="6" t="s">
        <v>136</v>
      </c>
      <c r="C166" s="6" t="s">
        <v>199</v>
      </c>
      <c r="D166" s="6" t="s">
        <v>35</v>
      </c>
      <c r="E166" s="7">
        <v>402864956.86000001</v>
      </c>
      <c r="F166" s="7">
        <v>402864956.86000001</v>
      </c>
      <c r="G166" s="15">
        <v>295862445.69999999</v>
      </c>
      <c r="H166" s="15">
        <f t="shared" si="3"/>
        <v>73.439608152072509</v>
      </c>
    </row>
    <row r="167" spans="1:8" ht="37.5" x14ac:dyDescent="0.2">
      <c r="A167" s="5" t="s">
        <v>144</v>
      </c>
      <c r="B167" s="6" t="s">
        <v>136</v>
      </c>
      <c r="C167" s="6" t="s">
        <v>199</v>
      </c>
      <c r="D167" s="6" t="s">
        <v>21</v>
      </c>
      <c r="E167" s="7">
        <v>402864956.86000001</v>
      </c>
      <c r="F167" s="7">
        <v>402864956.86000001</v>
      </c>
      <c r="G167" s="15">
        <v>295862445.69999999</v>
      </c>
      <c r="H167" s="15">
        <f t="shared" si="3"/>
        <v>73.439608152072509</v>
      </c>
    </row>
    <row r="168" spans="1:8" ht="18.75" x14ac:dyDescent="0.2">
      <c r="A168" s="5" t="s">
        <v>261</v>
      </c>
      <c r="B168" s="6" t="s">
        <v>136</v>
      </c>
      <c r="C168" s="6" t="s">
        <v>199</v>
      </c>
      <c r="D168" s="6" t="s">
        <v>22</v>
      </c>
      <c r="E168" s="7">
        <v>402864956.86000001</v>
      </c>
      <c r="F168" s="7">
        <v>402864956.86000001</v>
      </c>
      <c r="G168" s="15">
        <v>295862445.69999999</v>
      </c>
      <c r="H168" s="15">
        <f t="shared" si="3"/>
        <v>73.439608152072509</v>
      </c>
    </row>
    <row r="169" spans="1:8" ht="37.5" x14ac:dyDescent="0.2">
      <c r="A169" s="5" t="s">
        <v>279</v>
      </c>
      <c r="B169" s="6" t="s">
        <v>136</v>
      </c>
      <c r="C169" s="6" t="s">
        <v>149</v>
      </c>
      <c r="D169" s="6" t="s">
        <v>35</v>
      </c>
      <c r="E169" s="7">
        <v>6500000</v>
      </c>
      <c r="F169" s="7">
        <v>6500000</v>
      </c>
      <c r="G169" s="15">
        <v>387560</v>
      </c>
      <c r="H169" s="15">
        <f t="shared" si="3"/>
        <v>5.9624615384615387</v>
      </c>
    </row>
    <row r="170" spans="1:8" ht="37.5" x14ac:dyDescent="0.2">
      <c r="A170" s="5" t="s">
        <v>144</v>
      </c>
      <c r="B170" s="6" t="s">
        <v>136</v>
      </c>
      <c r="C170" s="6" t="s">
        <v>149</v>
      </c>
      <c r="D170" s="6" t="s">
        <v>21</v>
      </c>
      <c r="E170" s="7">
        <v>6500000</v>
      </c>
      <c r="F170" s="7">
        <v>6500000</v>
      </c>
      <c r="G170" s="15">
        <v>387560</v>
      </c>
      <c r="H170" s="15">
        <f t="shared" si="3"/>
        <v>5.9624615384615387</v>
      </c>
    </row>
    <row r="171" spans="1:8" ht="18.75" x14ac:dyDescent="0.2">
      <c r="A171" s="5" t="s">
        <v>261</v>
      </c>
      <c r="B171" s="6" t="s">
        <v>136</v>
      </c>
      <c r="C171" s="6" t="s">
        <v>149</v>
      </c>
      <c r="D171" s="6" t="s">
        <v>22</v>
      </c>
      <c r="E171" s="7">
        <v>6500000</v>
      </c>
      <c r="F171" s="7">
        <v>6500000</v>
      </c>
      <c r="G171" s="15">
        <v>387560</v>
      </c>
      <c r="H171" s="15">
        <f t="shared" si="3"/>
        <v>5.9624615384615387</v>
      </c>
    </row>
    <row r="172" spans="1:8" ht="18.75" x14ac:dyDescent="0.2">
      <c r="A172" s="5" t="s">
        <v>351</v>
      </c>
      <c r="B172" s="6" t="s">
        <v>200</v>
      </c>
      <c r="C172" s="6" t="s">
        <v>34</v>
      </c>
      <c r="D172" s="6" t="s">
        <v>35</v>
      </c>
      <c r="E172" s="7">
        <v>0</v>
      </c>
      <c r="F172" s="7">
        <v>580600</v>
      </c>
      <c r="G172" s="15">
        <v>401190.77</v>
      </c>
      <c r="H172" s="15">
        <f t="shared" si="3"/>
        <v>69.099340337581822</v>
      </c>
    </row>
    <row r="173" spans="1:8" ht="18.75" x14ac:dyDescent="0.2">
      <c r="A173" s="5" t="s">
        <v>352</v>
      </c>
      <c r="B173" s="6" t="s">
        <v>200</v>
      </c>
      <c r="C173" s="6" t="s">
        <v>201</v>
      </c>
      <c r="D173" s="6" t="s">
        <v>35</v>
      </c>
      <c r="E173" s="7">
        <v>0</v>
      </c>
      <c r="F173" s="7">
        <v>580600</v>
      </c>
      <c r="G173" s="15">
        <v>401190.77</v>
      </c>
      <c r="H173" s="15">
        <f t="shared" si="3"/>
        <v>69.099340337581822</v>
      </c>
    </row>
    <row r="174" spans="1:8" ht="37.5" x14ac:dyDescent="0.2">
      <c r="A174" s="5" t="s">
        <v>52</v>
      </c>
      <c r="B174" s="6" t="s">
        <v>200</v>
      </c>
      <c r="C174" s="6" t="s">
        <v>201</v>
      </c>
      <c r="D174" s="6" t="s">
        <v>4</v>
      </c>
      <c r="E174" s="7">
        <v>0</v>
      </c>
      <c r="F174" s="7">
        <v>580600</v>
      </c>
      <c r="G174" s="15">
        <v>401190.77</v>
      </c>
      <c r="H174" s="15">
        <f t="shared" si="3"/>
        <v>69.099340337581822</v>
      </c>
    </row>
    <row r="175" spans="1:8" ht="37.5" x14ac:dyDescent="0.2">
      <c r="A175" s="5" t="s">
        <v>218</v>
      </c>
      <c r="B175" s="6" t="s">
        <v>200</v>
      </c>
      <c r="C175" s="6" t="s">
        <v>201</v>
      </c>
      <c r="D175" s="6" t="s">
        <v>5</v>
      </c>
      <c r="E175" s="7">
        <v>0</v>
      </c>
      <c r="F175" s="7">
        <v>580600</v>
      </c>
      <c r="G175" s="15">
        <v>401190.77</v>
      </c>
      <c r="H175" s="15">
        <f t="shared" si="3"/>
        <v>69.099340337581822</v>
      </c>
    </row>
    <row r="176" spans="1:8" ht="18.75" x14ac:dyDescent="0.2">
      <c r="A176" s="5" t="s">
        <v>257</v>
      </c>
      <c r="B176" s="6" t="s">
        <v>138</v>
      </c>
      <c r="C176" s="6" t="s">
        <v>34</v>
      </c>
      <c r="D176" s="6" t="s">
        <v>35</v>
      </c>
      <c r="E176" s="7">
        <v>1264056</v>
      </c>
      <c r="F176" s="7">
        <v>1264056</v>
      </c>
      <c r="G176" s="15">
        <v>853515.68</v>
      </c>
      <c r="H176" s="15">
        <f t="shared" si="3"/>
        <v>67.521983203275809</v>
      </c>
    </row>
    <row r="177" spans="1:12" ht="56.25" x14ac:dyDescent="0.2">
      <c r="A177" s="5" t="s">
        <v>237</v>
      </c>
      <c r="B177" s="6" t="s">
        <v>138</v>
      </c>
      <c r="C177" s="6" t="s">
        <v>123</v>
      </c>
      <c r="D177" s="6" t="s">
        <v>35</v>
      </c>
      <c r="E177" s="7">
        <v>142860</v>
      </c>
      <c r="F177" s="7">
        <v>142860</v>
      </c>
      <c r="G177" s="15">
        <v>106051.68</v>
      </c>
      <c r="H177" s="15">
        <f t="shared" si="3"/>
        <v>74.234691306173872</v>
      </c>
    </row>
    <row r="178" spans="1:12" ht="37.5" x14ac:dyDescent="0.2">
      <c r="A178" s="5" t="s">
        <v>52</v>
      </c>
      <c r="B178" s="6" t="s">
        <v>138</v>
      </c>
      <c r="C178" s="6" t="s">
        <v>123</v>
      </c>
      <c r="D178" s="6" t="s">
        <v>4</v>
      </c>
      <c r="E178" s="7">
        <v>142860</v>
      </c>
      <c r="F178" s="7">
        <v>142860</v>
      </c>
      <c r="G178" s="15">
        <v>106051.68</v>
      </c>
      <c r="H178" s="15">
        <f t="shared" si="3"/>
        <v>74.234691306173872</v>
      </c>
    </row>
    <row r="179" spans="1:12" ht="37.5" x14ac:dyDescent="0.2">
      <c r="A179" s="5" t="s">
        <v>218</v>
      </c>
      <c r="B179" s="6" t="s">
        <v>138</v>
      </c>
      <c r="C179" s="6" t="s">
        <v>123</v>
      </c>
      <c r="D179" s="6" t="s">
        <v>5</v>
      </c>
      <c r="E179" s="7">
        <v>142860</v>
      </c>
      <c r="F179" s="7">
        <v>142860</v>
      </c>
      <c r="G179" s="15">
        <v>106051.68</v>
      </c>
      <c r="H179" s="15">
        <f t="shared" si="3"/>
        <v>74.234691306173872</v>
      </c>
    </row>
    <row r="180" spans="1:12" ht="93.75" x14ac:dyDescent="0.2">
      <c r="A180" s="5" t="s">
        <v>258</v>
      </c>
      <c r="B180" s="6" t="s">
        <v>138</v>
      </c>
      <c r="C180" s="6" t="s">
        <v>139</v>
      </c>
      <c r="D180" s="6" t="s">
        <v>35</v>
      </c>
      <c r="E180" s="7">
        <v>1121196</v>
      </c>
      <c r="F180" s="7">
        <v>1121196</v>
      </c>
      <c r="G180" s="15">
        <v>747464</v>
      </c>
      <c r="H180" s="15">
        <f t="shared" si="3"/>
        <v>66.666666666666657</v>
      </c>
    </row>
    <row r="181" spans="1:12" ht="18.75" x14ac:dyDescent="0.2">
      <c r="A181" s="5" t="s">
        <v>53</v>
      </c>
      <c r="B181" s="6" t="s">
        <v>138</v>
      </c>
      <c r="C181" s="6" t="s">
        <v>139</v>
      </c>
      <c r="D181" s="6" t="s">
        <v>6</v>
      </c>
      <c r="E181" s="7">
        <v>1121196</v>
      </c>
      <c r="F181" s="7">
        <v>1121196</v>
      </c>
      <c r="G181" s="15">
        <v>747464</v>
      </c>
      <c r="H181" s="15">
        <f t="shared" si="3"/>
        <v>66.666666666666657</v>
      </c>
    </row>
    <row r="182" spans="1:12" ht="56.25" x14ac:dyDescent="0.2">
      <c r="A182" s="5" t="s">
        <v>253</v>
      </c>
      <c r="B182" s="6" t="s">
        <v>138</v>
      </c>
      <c r="C182" s="6" t="s">
        <v>139</v>
      </c>
      <c r="D182" s="6" t="s">
        <v>20</v>
      </c>
      <c r="E182" s="7">
        <v>1121196</v>
      </c>
      <c r="F182" s="7">
        <v>1121196</v>
      </c>
      <c r="G182" s="15">
        <v>747464</v>
      </c>
      <c r="H182" s="15">
        <f t="shared" si="3"/>
        <v>66.666666666666657</v>
      </c>
    </row>
    <row r="183" spans="1:12" ht="18.75" x14ac:dyDescent="0.2">
      <c r="A183" s="5" t="s">
        <v>259</v>
      </c>
      <c r="B183" s="6" t="s">
        <v>140</v>
      </c>
      <c r="C183" s="6" t="s">
        <v>34</v>
      </c>
      <c r="D183" s="6" t="s">
        <v>35</v>
      </c>
      <c r="E183" s="7">
        <v>63847587.899999999</v>
      </c>
      <c r="F183" s="7">
        <v>76756643.140000001</v>
      </c>
      <c r="G183" s="15">
        <v>56221322.479999997</v>
      </c>
      <c r="H183" s="15">
        <f t="shared" si="3"/>
        <v>73.24619756684163</v>
      </c>
      <c r="I183" s="4"/>
      <c r="J183" s="4"/>
      <c r="K183" s="4"/>
    </row>
    <row r="184" spans="1:12" ht="37.5" x14ac:dyDescent="0.2">
      <c r="A184" s="5" t="s">
        <v>260</v>
      </c>
      <c r="B184" s="6" t="s">
        <v>140</v>
      </c>
      <c r="C184" s="6" t="s">
        <v>145</v>
      </c>
      <c r="D184" s="6" t="s">
        <v>35</v>
      </c>
      <c r="E184" s="7">
        <v>782334</v>
      </c>
      <c r="F184" s="7">
        <v>782334</v>
      </c>
      <c r="G184" s="15">
        <v>0</v>
      </c>
      <c r="H184" s="15">
        <f t="shared" si="3"/>
        <v>0</v>
      </c>
    </row>
    <row r="185" spans="1:12" ht="37.5" x14ac:dyDescent="0.2">
      <c r="A185" s="5" t="s">
        <v>144</v>
      </c>
      <c r="B185" s="6" t="s">
        <v>140</v>
      </c>
      <c r="C185" s="6" t="s">
        <v>145</v>
      </c>
      <c r="D185" s="6" t="s">
        <v>21</v>
      </c>
      <c r="E185" s="7">
        <v>782334</v>
      </c>
      <c r="F185" s="7">
        <v>782334</v>
      </c>
      <c r="G185" s="15">
        <v>0</v>
      </c>
      <c r="H185" s="15">
        <f t="shared" si="3"/>
        <v>0</v>
      </c>
    </row>
    <row r="186" spans="1:12" ht="18.75" x14ac:dyDescent="0.2">
      <c r="A186" s="5" t="s">
        <v>261</v>
      </c>
      <c r="B186" s="6" t="s">
        <v>140</v>
      </c>
      <c r="C186" s="6" t="s">
        <v>145</v>
      </c>
      <c r="D186" s="6" t="s">
        <v>22</v>
      </c>
      <c r="E186" s="7">
        <v>782334</v>
      </c>
      <c r="F186" s="7">
        <v>782334</v>
      </c>
      <c r="G186" s="15">
        <v>0</v>
      </c>
      <c r="H186" s="15">
        <f t="shared" si="3"/>
        <v>0</v>
      </c>
    </row>
    <row r="187" spans="1:12" ht="18.75" x14ac:dyDescent="0.2">
      <c r="A187" s="5" t="s">
        <v>262</v>
      </c>
      <c r="B187" s="6" t="s">
        <v>140</v>
      </c>
      <c r="C187" s="6" t="s">
        <v>141</v>
      </c>
      <c r="D187" s="6" t="s">
        <v>35</v>
      </c>
      <c r="E187" s="7">
        <v>515310</v>
      </c>
      <c r="F187" s="7">
        <v>515310</v>
      </c>
      <c r="G187" s="15">
        <v>98961.76</v>
      </c>
      <c r="H187" s="15">
        <f t="shared" si="3"/>
        <v>19.204315848712426</v>
      </c>
    </row>
    <row r="188" spans="1:12" ht="37.5" x14ac:dyDescent="0.2">
      <c r="A188" s="5" t="s">
        <v>52</v>
      </c>
      <c r="B188" s="6" t="s">
        <v>140</v>
      </c>
      <c r="C188" s="6" t="s">
        <v>141</v>
      </c>
      <c r="D188" s="6" t="s">
        <v>4</v>
      </c>
      <c r="E188" s="7">
        <v>515310</v>
      </c>
      <c r="F188" s="7">
        <v>515310</v>
      </c>
      <c r="G188" s="15">
        <v>98961.76</v>
      </c>
      <c r="H188" s="15">
        <f t="shared" si="3"/>
        <v>19.204315848712426</v>
      </c>
    </row>
    <row r="189" spans="1:12" ht="37.5" x14ac:dyDescent="0.2">
      <c r="A189" s="5" t="s">
        <v>218</v>
      </c>
      <c r="B189" s="6" t="s">
        <v>140</v>
      </c>
      <c r="C189" s="6" t="s">
        <v>141</v>
      </c>
      <c r="D189" s="6" t="s">
        <v>5</v>
      </c>
      <c r="E189" s="7">
        <v>515310</v>
      </c>
      <c r="F189" s="7">
        <v>515310</v>
      </c>
      <c r="G189" s="15">
        <v>98961.76</v>
      </c>
      <c r="H189" s="15">
        <f t="shared" si="3"/>
        <v>19.204315848712426</v>
      </c>
      <c r="I189" s="4"/>
      <c r="J189" s="4"/>
      <c r="K189" s="4"/>
      <c r="L189" s="4"/>
    </row>
    <row r="190" spans="1:12" ht="37.5" x14ac:dyDescent="0.2">
      <c r="A190" s="5" t="s">
        <v>263</v>
      </c>
      <c r="B190" s="6" t="s">
        <v>140</v>
      </c>
      <c r="C190" s="6" t="s">
        <v>142</v>
      </c>
      <c r="D190" s="6" t="s">
        <v>35</v>
      </c>
      <c r="E190" s="7">
        <v>3200092</v>
      </c>
      <c r="F190" s="7">
        <v>2557526.9700000002</v>
      </c>
      <c r="G190" s="15">
        <v>847330.78</v>
      </c>
      <c r="H190" s="15">
        <f t="shared" si="3"/>
        <v>33.130863914213187</v>
      </c>
    </row>
    <row r="191" spans="1:12" ht="37.5" x14ac:dyDescent="0.2">
      <c r="A191" s="5" t="s">
        <v>52</v>
      </c>
      <c r="B191" s="6" t="s">
        <v>140</v>
      </c>
      <c r="C191" s="6" t="s">
        <v>142</v>
      </c>
      <c r="D191" s="6" t="s">
        <v>4</v>
      </c>
      <c r="E191" s="7">
        <v>3200092</v>
      </c>
      <c r="F191" s="7">
        <v>2557526.9700000002</v>
      </c>
      <c r="G191" s="15">
        <v>847330.78</v>
      </c>
      <c r="H191" s="15">
        <f t="shared" si="3"/>
        <v>33.130863914213187</v>
      </c>
    </row>
    <row r="192" spans="1:12" ht="37.5" x14ac:dyDescent="0.2">
      <c r="A192" s="5" t="s">
        <v>218</v>
      </c>
      <c r="B192" s="6" t="s">
        <v>140</v>
      </c>
      <c r="C192" s="6" t="s">
        <v>142</v>
      </c>
      <c r="D192" s="6" t="s">
        <v>5</v>
      </c>
      <c r="E192" s="7">
        <v>3200092</v>
      </c>
      <c r="F192" s="7">
        <v>2557526.9700000002</v>
      </c>
      <c r="G192" s="15">
        <v>847330.78</v>
      </c>
      <c r="H192" s="15">
        <f t="shared" si="3"/>
        <v>33.130863914213187</v>
      </c>
    </row>
    <row r="193" spans="1:10" ht="243.75" x14ac:dyDescent="0.2">
      <c r="A193" s="5" t="s">
        <v>353</v>
      </c>
      <c r="B193" s="6" t="s">
        <v>140</v>
      </c>
      <c r="C193" s="6" t="s">
        <v>202</v>
      </c>
      <c r="D193" s="6" t="s">
        <v>35</v>
      </c>
      <c r="E193" s="7">
        <v>30143058.27</v>
      </c>
      <c r="F193" s="7">
        <v>49752113.509999998</v>
      </c>
      <c r="G193" s="15">
        <v>34592779.390000001</v>
      </c>
      <c r="H193" s="15">
        <f t="shared" si="3"/>
        <v>69.53027107692013</v>
      </c>
      <c r="J193" s="4"/>
    </row>
    <row r="194" spans="1:10" ht="18.75" x14ac:dyDescent="0.2">
      <c r="A194" s="5" t="s">
        <v>56</v>
      </c>
      <c r="B194" s="6" t="s">
        <v>140</v>
      </c>
      <c r="C194" s="6" t="s">
        <v>202</v>
      </c>
      <c r="D194" s="6" t="s">
        <v>11</v>
      </c>
      <c r="E194" s="7">
        <v>30143058.27</v>
      </c>
      <c r="F194" s="7">
        <v>49752113.509999998</v>
      </c>
      <c r="G194" s="15">
        <v>34592779.390000001</v>
      </c>
      <c r="H194" s="15">
        <f t="shared" si="3"/>
        <v>69.53027107692013</v>
      </c>
    </row>
    <row r="195" spans="1:10" ht="18.75" x14ac:dyDescent="0.2">
      <c r="A195" s="5" t="s">
        <v>264</v>
      </c>
      <c r="B195" s="6" t="s">
        <v>140</v>
      </c>
      <c r="C195" s="6" t="s">
        <v>202</v>
      </c>
      <c r="D195" s="6" t="s">
        <v>13</v>
      </c>
      <c r="E195" s="7">
        <v>30143058.27</v>
      </c>
      <c r="F195" s="7">
        <v>49752113.509999998</v>
      </c>
      <c r="G195" s="15">
        <v>34592779.390000001</v>
      </c>
      <c r="H195" s="15">
        <f t="shared" si="3"/>
        <v>69.53027107692013</v>
      </c>
    </row>
    <row r="196" spans="1:10" ht="37.5" x14ac:dyDescent="0.2">
      <c r="A196" s="5" t="s">
        <v>265</v>
      </c>
      <c r="B196" s="6" t="s">
        <v>140</v>
      </c>
      <c r="C196" s="6" t="s">
        <v>143</v>
      </c>
      <c r="D196" s="6" t="s">
        <v>35</v>
      </c>
      <c r="E196" s="7">
        <v>29206793.629999999</v>
      </c>
      <c r="F196" s="7">
        <v>23149358.66</v>
      </c>
      <c r="G196" s="15">
        <v>20682250.550000001</v>
      </c>
      <c r="H196" s="15">
        <f t="shared" si="3"/>
        <v>89.342650281439802</v>
      </c>
    </row>
    <row r="197" spans="1:10" ht="37.5" x14ac:dyDescent="0.2">
      <c r="A197" s="5" t="s">
        <v>52</v>
      </c>
      <c r="B197" s="6" t="s">
        <v>140</v>
      </c>
      <c r="C197" s="6" t="s">
        <v>143</v>
      </c>
      <c r="D197" s="6" t="s">
        <v>4</v>
      </c>
      <c r="E197" s="7">
        <v>6057434.9699999997</v>
      </c>
      <c r="F197" s="7">
        <v>0</v>
      </c>
      <c r="G197" s="15">
        <v>0</v>
      </c>
      <c r="H197" s="15">
        <v>0</v>
      </c>
    </row>
    <row r="198" spans="1:10" ht="37.5" x14ac:dyDescent="0.2">
      <c r="A198" s="5" t="s">
        <v>218</v>
      </c>
      <c r="B198" s="6" t="s">
        <v>140</v>
      </c>
      <c r="C198" s="6" t="s">
        <v>143</v>
      </c>
      <c r="D198" s="6" t="s">
        <v>5</v>
      </c>
      <c r="E198" s="7">
        <v>6057434.9699999997</v>
      </c>
      <c r="F198" s="7">
        <v>0</v>
      </c>
      <c r="G198" s="15">
        <v>0</v>
      </c>
      <c r="H198" s="15">
        <v>0</v>
      </c>
    </row>
    <row r="199" spans="1:10" ht="18.75" x14ac:dyDescent="0.2">
      <c r="A199" s="5" t="s">
        <v>56</v>
      </c>
      <c r="B199" s="6" t="s">
        <v>140</v>
      </c>
      <c r="C199" s="6" t="s">
        <v>143</v>
      </c>
      <c r="D199" s="6" t="s">
        <v>11</v>
      </c>
      <c r="E199" s="7">
        <v>23149358.66</v>
      </c>
      <c r="F199" s="7">
        <v>23149358.66</v>
      </c>
      <c r="G199" s="15">
        <v>20682250.550000001</v>
      </c>
      <c r="H199" s="15">
        <f t="shared" si="3"/>
        <v>89.342650281439802</v>
      </c>
    </row>
    <row r="200" spans="1:10" ht="18.75" x14ac:dyDescent="0.2">
      <c r="A200" s="12" t="s">
        <v>264</v>
      </c>
      <c r="B200" s="13" t="s">
        <v>140</v>
      </c>
      <c r="C200" s="13" t="s">
        <v>143</v>
      </c>
      <c r="D200" s="13" t="s">
        <v>13</v>
      </c>
      <c r="E200" s="14">
        <v>23149358.66</v>
      </c>
      <c r="F200" s="14">
        <v>23149358.66</v>
      </c>
      <c r="G200" s="15">
        <v>20682250.550000001</v>
      </c>
      <c r="H200" s="15">
        <f t="shared" si="3"/>
        <v>89.342650281439802</v>
      </c>
    </row>
    <row r="201" spans="1:10" ht="18.75" x14ac:dyDescent="0.2">
      <c r="A201" s="5" t="s">
        <v>268</v>
      </c>
      <c r="B201" s="6" t="s">
        <v>58</v>
      </c>
      <c r="C201" s="6" t="s">
        <v>34</v>
      </c>
      <c r="D201" s="6" t="s">
        <v>35</v>
      </c>
      <c r="E201" s="7">
        <v>4914404.4000000004</v>
      </c>
      <c r="F201" s="7">
        <v>6020108.4500000002</v>
      </c>
      <c r="G201" s="15">
        <v>1951504.5</v>
      </c>
      <c r="H201" s="15">
        <f t="shared" si="3"/>
        <v>32.416434291976913</v>
      </c>
    </row>
    <row r="202" spans="1:10" ht="18.75" x14ac:dyDescent="0.2">
      <c r="A202" s="5" t="s">
        <v>269</v>
      </c>
      <c r="B202" s="6" t="s">
        <v>58</v>
      </c>
      <c r="C202" s="6" t="s">
        <v>203</v>
      </c>
      <c r="D202" s="6" t="s">
        <v>35</v>
      </c>
      <c r="E202" s="7">
        <v>2408325.4</v>
      </c>
      <c r="F202" s="7">
        <v>2408325.4</v>
      </c>
      <c r="G202" s="15">
        <v>377706</v>
      </c>
      <c r="H202" s="15">
        <f t="shared" si="3"/>
        <v>15.683345780433159</v>
      </c>
    </row>
    <row r="203" spans="1:10" ht="37.5" x14ac:dyDescent="0.2">
      <c r="A203" s="5" t="s">
        <v>52</v>
      </c>
      <c r="B203" s="6" t="s">
        <v>58</v>
      </c>
      <c r="C203" s="11" t="s">
        <v>203</v>
      </c>
      <c r="D203" s="6" t="s">
        <v>4</v>
      </c>
      <c r="E203" s="7">
        <v>2408325.4</v>
      </c>
      <c r="F203" s="7">
        <v>2408325.4</v>
      </c>
      <c r="G203" s="15">
        <v>377706</v>
      </c>
      <c r="H203" s="15">
        <f t="shared" si="3"/>
        <v>15.683345780433159</v>
      </c>
    </row>
    <row r="204" spans="1:10" ht="37.5" x14ac:dyDescent="0.2">
      <c r="A204" s="5" t="s">
        <v>218</v>
      </c>
      <c r="B204" s="6" t="s">
        <v>58</v>
      </c>
      <c r="C204" s="11" t="s">
        <v>203</v>
      </c>
      <c r="D204" s="6" t="s">
        <v>5</v>
      </c>
      <c r="E204" s="7">
        <v>2408325.4</v>
      </c>
      <c r="F204" s="7">
        <v>2408325.4</v>
      </c>
      <c r="G204" s="15">
        <v>377706</v>
      </c>
      <c r="H204" s="15">
        <f t="shared" si="3"/>
        <v>15.683345780433159</v>
      </c>
    </row>
    <row r="205" spans="1:10" ht="37.5" x14ac:dyDescent="0.2">
      <c r="A205" s="5" t="s">
        <v>270</v>
      </c>
      <c r="B205" s="6" t="s">
        <v>58</v>
      </c>
      <c r="C205" s="11" t="s">
        <v>178</v>
      </c>
      <c r="D205" s="6" t="s">
        <v>35</v>
      </c>
      <c r="E205" s="7">
        <v>438179</v>
      </c>
      <c r="F205" s="7">
        <v>438179</v>
      </c>
      <c r="G205" s="15">
        <v>438179</v>
      </c>
      <c r="H205" s="15">
        <f t="shared" si="3"/>
        <v>100</v>
      </c>
    </row>
    <row r="206" spans="1:10" ht="37.5" x14ac:dyDescent="0.2">
      <c r="A206" s="5" t="s">
        <v>62</v>
      </c>
      <c r="B206" s="6" t="s">
        <v>58</v>
      </c>
      <c r="C206" s="11" t="s">
        <v>178</v>
      </c>
      <c r="D206" s="6" t="s">
        <v>14</v>
      </c>
      <c r="E206" s="7">
        <v>438179</v>
      </c>
      <c r="F206" s="7">
        <v>438179</v>
      </c>
      <c r="G206" s="15">
        <v>438179</v>
      </c>
      <c r="H206" s="15">
        <f t="shared" si="3"/>
        <v>100</v>
      </c>
    </row>
    <row r="207" spans="1:10" ht="18.75" x14ac:dyDescent="0.2">
      <c r="A207" s="5" t="s">
        <v>239</v>
      </c>
      <c r="B207" s="6" t="s">
        <v>58</v>
      </c>
      <c r="C207" s="11" t="s">
        <v>178</v>
      </c>
      <c r="D207" s="6" t="s">
        <v>15</v>
      </c>
      <c r="E207" s="7">
        <v>438179</v>
      </c>
      <c r="F207" s="7">
        <v>438179</v>
      </c>
      <c r="G207" s="15">
        <v>438179</v>
      </c>
      <c r="H207" s="15">
        <f t="shared" si="3"/>
        <v>100</v>
      </c>
    </row>
    <row r="208" spans="1:10" ht="18.75" x14ac:dyDescent="0.2">
      <c r="A208" s="5" t="s">
        <v>271</v>
      </c>
      <c r="B208" s="6" t="s">
        <v>58</v>
      </c>
      <c r="C208" s="11" t="s">
        <v>59</v>
      </c>
      <c r="D208" s="6" t="s">
        <v>35</v>
      </c>
      <c r="E208" s="7">
        <v>20000</v>
      </c>
      <c r="F208" s="7">
        <v>20000</v>
      </c>
      <c r="G208" s="15">
        <v>20000</v>
      </c>
      <c r="H208" s="15">
        <f t="shared" si="3"/>
        <v>100</v>
      </c>
    </row>
    <row r="209" spans="1:8" ht="37.5" x14ac:dyDescent="0.2">
      <c r="A209" s="5" t="s">
        <v>52</v>
      </c>
      <c r="B209" s="6" t="s">
        <v>58</v>
      </c>
      <c r="C209" s="11" t="s">
        <v>59</v>
      </c>
      <c r="D209" s="6" t="s">
        <v>4</v>
      </c>
      <c r="E209" s="7">
        <v>20000</v>
      </c>
      <c r="F209" s="7">
        <v>20000</v>
      </c>
      <c r="G209" s="15">
        <v>20000</v>
      </c>
      <c r="H209" s="15">
        <f t="shared" si="3"/>
        <v>100</v>
      </c>
    </row>
    <row r="210" spans="1:8" ht="37.5" x14ac:dyDescent="0.2">
      <c r="A210" s="5" t="s">
        <v>218</v>
      </c>
      <c r="B210" s="6" t="s">
        <v>58</v>
      </c>
      <c r="C210" s="11" t="s">
        <v>59</v>
      </c>
      <c r="D210" s="6" t="s">
        <v>5</v>
      </c>
      <c r="E210" s="7">
        <v>20000</v>
      </c>
      <c r="F210" s="7">
        <v>20000</v>
      </c>
      <c r="G210" s="15">
        <v>20000</v>
      </c>
      <c r="H210" s="15">
        <f t="shared" si="3"/>
        <v>100</v>
      </c>
    </row>
    <row r="211" spans="1:8" ht="18.75" x14ac:dyDescent="0.2">
      <c r="A211" s="5" t="s">
        <v>272</v>
      </c>
      <c r="B211" s="6" t="s">
        <v>58</v>
      </c>
      <c r="C211" s="11" t="s">
        <v>146</v>
      </c>
      <c r="D211" s="6" t="s">
        <v>35</v>
      </c>
      <c r="E211" s="7">
        <v>22900</v>
      </c>
      <c r="F211" s="7">
        <v>22900</v>
      </c>
      <c r="G211" s="15">
        <v>0</v>
      </c>
      <c r="H211" s="15">
        <f t="shared" si="3"/>
        <v>0</v>
      </c>
    </row>
    <row r="212" spans="1:8" ht="37.5" x14ac:dyDescent="0.2">
      <c r="A212" s="5" t="s">
        <v>52</v>
      </c>
      <c r="B212" s="6" t="s">
        <v>58</v>
      </c>
      <c r="C212" s="6" t="s">
        <v>146</v>
      </c>
      <c r="D212" s="6" t="s">
        <v>4</v>
      </c>
      <c r="E212" s="7">
        <v>22900</v>
      </c>
      <c r="F212" s="7">
        <v>22900</v>
      </c>
      <c r="G212" s="15">
        <v>0</v>
      </c>
      <c r="H212" s="15">
        <f t="shared" si="3"/>
        <v>0</v>
      </c>
    </row>
    <row r="213" spans="1:8" ht="37.5" x14ac:dyDescent="0.2">
      <c r="A213" s="5" t="s">
        <v>218</v>
      </c>
      <c r="B213" s="6" t="s">
        <v>58</v>
      </c>
      <c r="C213" s="6" t="s">
        <v>146</v>
      </c>
      <c r="D213" s="6" t="s">
        <v>5</v>
      </c>
      <c r="E213" s="7">
        <v>22900</v>
      </c>
      <c r="F213" s="7">
        <v>22900</v>
      </c>
      <c r="G213" s="15">
        <v>0</v>
      </c>
      <c r="H213" s="15">
        <f t="shared" ref="H213:H273" si="6">G213/F213*100</f>
        <v>0</v>
      </c>
    </row>
    <row r="214" spans="1:8" ht="18.75" x14ac:dyDescent="0.2">
      <c r="A214" s="5" t="s">
        <v>273</v>
      </c>
      <c r="B214" s="6" t="s">
        <v>58</v>
      </c>
      <c r="C214" s="6" t="s">
        <v>99</v>
      </c>
      <c r="D214" s="6" t="s">
        <v>35</v>
      </c>
      <c r="E214" s="7">
        <v>675000</v>
      </c>
      <c r="F214" s="7">
        <v>1575000</v>
      </c>
      <c r="G214" s="15">
        <v>584025.44999999995</v>
      </c>
      <c r="H214" s="15">
        <f t="shared" si="6"/>
        <v>37.080980952380948</v>
      </c>
    </row>
    <row r="215" spans="1:8" ht="37.5" x14ac:dyDescent="0.2">
      <c r="A215" s="5" t="s">
        <v>52</v>
      </c>
      <c r="B215" s="6" t="s">
        <v>58</v>
      </c>
      <c r="C215" s="6" t="s">
        <v>99</v>
      </c>
      <c r="D215" s="6" t="s">
        <v>4</v>
      </c>
      <c r="E215" s="7">
        <v>675000</v>
      </c>
      <c r="F215" s="7">
        <v>1575000</v>
      </c>
      <c r="G215" s="15">
        <v>584025.44999999995</v>
      </c>
      <c r="H215" s="15">
        <f t="shared" si="6"/>
        <v>37.080980952380948</v>
      </c>
    </row>
    <row r="216" spans="1:8" ht="37.5" x14ac:dyDescent="0.2">
      <c r="A216" s="5" t="s">
        <v>218</v>
      </c>
      <c r="B216" s="6" t="s">
        <v>58</v>
      </c>
      <c r="C216" s="6" t="s">
        <v>99</v>
      </c>
      <c r="D216" s="6" t="s">
        <v>5</v>
      </c>
      <c r="E216" s="7">
        <v>675000</v>
      </c>
      <c r="F216" s="7">
        <v>1575000</v>
      </c>
      <c r="G216" s="15">
        <v>584025.44999999995</v>
      </c>
      <c r="H216" s="15">
        <f t="shared" si="6"/>
        <v>37.080980952380948</v>
      </c>
    </row>
    <row r="217" spans="1:8" ht="37.5" x14ac:dyDescent="0.2">
      <c r="A217" s="5" t="s">
        <v>266</v>
      </c>
      <c r="B217" s="6" t="s">
        <v>58</v>
      </c>
      <c r="C217" s="6" t="s">
        <v>100</v>
      </c>
      <c r="D217" s="6" t="s">
        <v>35</v>
      </c>
      <c r="E217" s="7">
        <v>0</v>
      </c>
      <c r="F217" s="7">
        <v>205704.05</v>
      </c>
      <c r="G217" s="15">
        <v>205704.05</v>
      </c>
      <c r="H217" s="15">
        <f t="shared" si="6"/>
        <v>100</v>
      </c>
    </row>
    <row r="218" spans="1:8" ht="18.75" x14ac:dyDescent="0.2">
      <c r="A218" s="5" t="s">
        <v>53</v>
      </c>
      <c r="B218" s="6" t="s">
        <v>58</v>
      </c>
      <c r="C218" s="6" t="s">
        <v>100</v>
      </c>
      <c r="D218" s="6" t="s">
        <v>6</v>
      </c>
      <c r="E218" s="7">
        <v>0</v>
      </c>
      <c r="F218" s="7">
        <v>205704.05</v>
      </c>
      <c r="G218" s="15">
        <v>205704.05</v>
      </c>
      <c r="H218" s="15">
        <f t="shared" si="6"/>
        <v>100</v>
      </c>
    </row>
    <row r="219" spans="1:8" ht="18.75" x14ac:dyDescent="0.2">
      <c r="A219" s="5" t="s">
        <v>267</v>
      </c>
      <c r="B219" s="6" t="s">
        <v>58</v>
      </c>
      <c r="C219" s="6" t="s">
        <v>100</v>
      </c>
      <c r="D219" s="6" t="s">
        <v>23</v>
      </c>
      <c r="E219" s="7">
        <v>0</v>
      </c>
      <c r="F219" s="7">
        <v>205704.05</v>
      </c>
      <c r="G219" s="15">
        <v>205704.05</v>
      </c>
      <c r="H219" s="15">
        <f t="shared" si="6"/>
        <v>100</v>
      </c>
    </row>
    <row r="220" spans="1:8" ht="18.75" x14ac:dyDescent="0.2">
      <c r="A220" s="5" t="s">
        <v>274</v>
      </c>
      <c r="B220" s="6" t="s">
        <v>58</v>
      </c>
      <c r="C220" s="6" t="s">
        <v>147</v>
      </c>
      <c r="D220" s="6" t="s">
        <v>35</v>
      </c>
      <c r="E220" s="7">
        <v>1350000</v>
      </c>
      <c r="F220" s="7">
        <v>1350000</v>
      </c>
      <c r="G220" s="15">
        <v>325890</v>
      </c>
      <c r="H220" s="15">
        <f t="shared" si="6"/>
        <v>24.14</v>
      </c>
    </row>
    <row r="221" spans="1:8" ht="37.5" x14ac:dyDescent="0.2">
      <c r="A221" s="5" t="s">
        <v>52</v>
      </c>
      <c r="B221" s="6" t="s">
        <v>58</v>
      </c>
      <c r="C221" s="6" t="s">
        <v>147</v>
      </c>
      <c r="D221" s="6" t="s">
        <v>4</v>
      </c>
      <c r="E221" s="7">
        <v>1350000</v>
      </c>
      <c r="F221" s="7">
        <v>1350000</v>
      </c>
      <c r="G221" s="15">
        <v>325890</v>
      </c>
      <c r="H221" s="15">
        <f t="shared" si="6"/>
        <v>24.14</v>
      </c>
    </row>
    <row r="222" spans="1:8" ht="37.5" x14ac:dyDescent="0.2">
      <c r="A222" s="5" t="s">
        <v>218</v>
      </c>
      <c r="B222" s="6" t="s">
        <v>58</v>
      </c>
      <c r="C222" s="6" t="s">
        <v>147</v>
      </c>
      <c r="D222" s="6" t="s">
        <v>5</v>
      </c>
      <c r="E222" s="7">
        <v>1350000</v>
      </c>
      <c r="F222" s="7">
        <v>1350000</v>
      </c>
      <c r="G222" s="15">
        <v>325890</v>
      </c>
      <c r="H222" s="15">
        <f t="shared" si="6"/>
        <v>24.14</v>
      </c>
    </row>
    <row r="223" spans="1:8" ht="18.75" x14ac:dyDescent="0.2">
      <c r="A223" s="8" t="s">
        <v>275</v>
      </c>
      <c r="B223" s="9" t="s">
        <v>101</v>
      </c>
      <c r="C223" s="9" t="s">
        <v>34</v>
      </c>
      <c r="D223" s="9" t="s">
        <v>35</v>
      </c>
      <c r="E223" s="10">
        <f>E224+E234+E251</f>
        <v>79223774.530000001</v>
      </c>
      <c r="F223" s="10">
        <f>F224+F234+F251</f>
        <v>105340979.05</v>
      </c>
      <c r="G223" s="10">
        <f>G224+G234+G251</f>
        <v>27532101.979999997</v>
      </c>
      <c r="H223" s="23">
        <f t="shared" si="6"/>
        <v>26.136174381796767</v>
      </c>
    </row>
    <row r="224" spans="1:8" ht="18.75" x14ac:dyDescent="0.2">
      <c r="A224" s="5" t="s">
        <v>276</v>
      </c>
      <c r="B224" s="6" t="s">
        <v>102</v>
      </c>
      <c r="C224" s="6" t="s">
        <v>34</v>
      </c>
      <c r="D224" s="6" t="s">
        <v>35</v>
      </c>
      <c r="E224" s="7">
        <f>E225+E228+E231</f>
        <v>3215000</v>
      </c>
      <c r="F224" s="7">
        <f t="shared" ref="F224:G224" si="7">F225+F228+F231</f>
        <v>3215000</v>
      </c>
      <c r="G224" s="7">
        <f t="shared" si="7"/>
        <v>1717173.2</v>
      </c>
      <c r="H224" s="15">
        <f t="shared" si="6"/>
        <v>53.411297045101094</v>
      </c>
    </row>
    <row r="225" spans="1:9" ht="131.25" x14ac:dyDescent="0.2">
      <c r="A225" s="5" t="s">
        <v>277</v>
      </c>
      <c r="B225" s="6" t="s">
        <v>102</v>
      </c>
      <c r="C225" s="6" t="s">
        <v>150</v>
      </c>
      <c r="D225" s="6" t="s">
        <v>35</v>
      </c>
      <c r="E225" s="7">
        <v>3000000</v>
      </c>
      <c r="F225" s="7">
        <v>3000000</v>
      </c>
      <c r="G225" s="15">
        <v>1659645.23</v>
      </c>
      <c r="H225" s="15">
        <f t="shared" si="6"/>
        <v>55.321507666666669</v>
      </c>
    </row>
    <row r="226" spans="1:9" ht="18.75" x14ac:dyDescent="0.2">
      <c r="A226" s="5" t="s">
        <v>56</v>
      </c>
      <c r="B226" s="6" t="s">
        <v>102</v>
      </c>
      <c r="C226" s="6" t="s">
        <v>150</v>
      </c>
      <c r="D226" s="6" t="s">
        <v>11</v>
      </c>
      <c r="E226" s="7">
        <v>3000000</v>
      </c>
      <c r="F226" s="7">
        <v>3000000</v>
      </c>
      <c r="G226" s="15">
        <v>1659645.23</v>
      </c>
      <c r="H226" s="15">
        <f t="shared" si="6"/>
        <v>55.321507666666669</v>
      </c>
    </row>
    <row r="227" spans="1:9" ht="18.75" x14ac:dyDescent="0.2">
      <c r="A227" s="5" t="s">
        <v>264</v>
      </c>
      <c r="B227" s="6" t="s">
        <v>102</v>
      </c>
      <c r="C227" s="6" t="s">
        <v>150</v>
      </c>
      <c r="D227" s="6" t="s">
        <v>13</v>
      </c>
      <c r="E227" s="7">
        <v>3000000</v>
      </c>
      <c r="F227" s="7">
        <v>3000000</v>
      </c>
      <c r="G227" s="15">
        <v>1659645.23</v>
      </c>
      <c r="H227" s="15">
        <f t="shared" si="6"/>
        <v>55.321507666666669</v>
      </c>
    </row>
    <row r="228" spans="1:9" ht="75" x14ac:dyDescent="0.2">
      <c r="A228" s="5" t="s">
        <v>278</v>
      </c>
      <c r="B228" s="6" t="s">
        <v>102</v>
      </c>
      <c r="C228" s="6" t="s">
        <v>103</v>
      </c>
      <c r="D228" s="6" t="s">
        <v>35</v>
      </c>
      <c r="E228" s="7">
        <v>115000</v>
      </c>
      <c r="F228" s="7">
        <v>115000</v>
      </c>
      <c r="G228" s="15">
        <v>57527.97</v>
      </c>
      <c r="H228" s="15">
        <f t="shared" si="6"/>
        <v>50.024321739130443</v>
      </c>
    </row>
    <row r="229" spans="1:9" ht="37.5" x14ac:dyDescent="0.2">
      <c r="A229" s="5" t="s">
        <v>52</v>
      </c>
      <c r="B229" s="6" t="s">
        <v>102</v>
      </c>
      <c r="C229" s="6" t="s">
        <v>103</v>
      </c>
      <c r="D229" s="6" t="s">
        <v>4</v>
      </c>
      <c r="E229" s="7">
        <v>115000</v>
      </c>
      <c r="F229" s="7">
        <v>115000</v>
      </c>
      <c r="G229" s="15">
        <v>57527.97</v>
      </c>
      <c r="H229" s="15">
        <f t="shared" si="6"/>
        <v>50.024321739130443</v>
      </c>
    </row>
    <row r="230" spans="1:9" ht="37.5" x14ac:dyDescent="0.2">
      <c r="A230" s="5" t="s">
        <v>218</v>
      </c>
      <c r="B230" s="6" t="s">
        <v>102</v>
      </c>
      <c r="C230" s="6" t="s">
        <v>103</v>
      </c>
      <c r="D230" s="6" t="s">
        <v>5</v>
      </c>
      <c r="E230" s="7">
        <v>115000</v>
      </c>
      <c r="F230" s="7">
        <v>115000</v>
      </c>
      <c r="G230" s="15">
        <v>57527.97</v>
      </c>
      <c r="H230" s="15">
        <f t="shared" si="6"/>
        <v>50.024321739130443</v>
      </c>
    </row>
    <row r="231" spans="1:9" ht="18.75" x14ac:dyDescent="0.2">
      <c r="A231" s="5" t="s">
        <v>280</v>
      </c>
      <c r="B231" s="6" t="s">
        <v>102</v>
      </c>
      <c r="C231" s="6" t="s">
        <v>148</v>
      </c>
      <c r="D231" s="6" t="s">
        <v>35</v>
      </c>
      <c r="E231" s="7">
        <v>100000</v>
      </c>
      <c r="F231" s="7">
        <v>100000</v>
      </c>
      <c r="G231" s="15">
        <v>0</v>
      </c>
      <c r="H231" s="15">
        <f t="shared" si="6"/>
        <v>0</v>
      </c>
    </row>
    <row r="232" spans="1:9" ht="37.5" x14ac:dyDescent="0.2">
      <c r="A232" s="5" t="s">
        <v>52</v>
      </c>
      <c r="B232" s="6" t="s">
        <v>102</v>
      </c>
      <c r="C232" s="6" t="s">
        <v>148</v>
      </c>
      <c r="D232" s="6" t="s">
        <v>4</v>
      </c>
      <c r="E232" s="7">
        <v>100000</v>
      </c>
      <c r="F232" s="7">
        <v>100000</v>
      </c>
      <c r="G232" s="15">
        <v>0</v>
      </c>
      <c r="H232" s="15">
        <f t="shared" si="6"/>
        <v>0</v>
      </c>
    </row>
    <row r="233" spans="1:9" ht="37.5" x14ac:dyDescent="0.2">
      <c r="A233" s="5" t="s">
        <v>218</v>
      </c>
      <c r="B233" s="6" t="s">
        <v>102</v>
      </c>
      <c r="C233" s="6" t="s">
        <v>148</v>
      </c>
      <c r="D233" s="11" t="s">
        <v>5</v>
      </c>
      <c r="E233" s="7">
        <v>100000</v>
      </c>
      <c r="F233" s="7">
        <v>100000</v>
      </c>
      <c r="G233" s="15">
        <v>0</v>
      </c>
      <c r="H233" s="15">
        <f t="shared" si="6"/>
        <v>0</v>
      </c>
    </row>
    <row r="234" spans="1:9" ht="18.75" x14ac:dyDescent="0.2">
      <c r="A234" s="5" t="s">
        <v>281</v>
      </c>
      <c r="B234" s="6" t="s">
        <v>151</v>
      </c>
      <c r="C234" s="6" t="s">
        <v>34</v>
      </c>
      <c r="D234" s="6" t="s">
        <v>35</v>
      </c>
      <c r="E234" s="7">
        <v>68305882.530000001</v>
      </c>
      <c r="F234" s="7">
        <v>78980953.049999997</v>
      </c>
      <c r="G234" s="15">
        <v>16382423.66</v>
      </c>
      <c r="H234" s="15">
        <f t="shared" si="6"/>
        <v>20.742246107905128</v>
      </c>
    </row>
    <row r="235" spans="1:9" ht="56.25" x14ac:dyDescent="0.2">
      <c r="A235" s="5" t="s">
        <v>237</v>
      </c>
      <c r="B235" s="6" t="s">
        <v>151</v>
      </c>
      <c r="C235" s="6" t="s">
        <v>123</v>
      </c>
      <c r="D235" s="6" t="s">
        <v>35</v>
      </c>
      <c r="E235" s="7">
        <v>720927</v>
      </c>
      <c r="F235" s="7">
        <v>1628040.52</v>
      </c>
      <c r="G235" s="15">
        <v>538575.04</v>
      </c>
      <c r="H235" s="15">
        <f t="shared" si="6"/>
        <v>33.08118154209086</v>
      </c>
    </row>
    <row r="236" spans="1:9" ht="37.5" x14ac:dyDescent="0.2">
      <c r="A236" s="12" t="s">
        <v>52</v>
      </c>
      <c r="B236" s="6" t="s">
        <v>151</v>
      </c>
      <c r="C236" s="6" t="s">
        <v>123</v>
      </c>
      <c r="D236" s="6" t="s">
        <v>4</v>
      </c>
      <c r="E236" s="7">
        <v>720927</v>
      </c>
      <c r="F236" s="7">
        <v>1578040.52</v>
      </c>
      <c r="G236" s="15">
        <v>488575.04</v>
      </c>
      <c r="H236" s="15">
        <f t="shared" si="6"/>
        <v>30.960867848944712</v>
      </c>
      <c r="I236" s="4"/>
    </row>
    <row r="237" spans="1:9" ht="37.5" x14ac:dyDescent="0.2">
      <c r="A237" s="5" t="s">
        <v>218</v>
      </c>
      <c r="B237" s="6" t="s">
        <v>151</v>
      </c>
      <c r="C237" s="6" t="s">
        <v>123</v>
      </c>
      <c r="D237" s="6" t="s">
        <v>5</v>
      </c>
      <c r="E237" s="7">
        <v>720927</v>
      </c>
      <c r="F237" s="7">
        <v>1578040.52</v>
      </c>
      <c r="G237" s="15">
        <v>488575.04</v>
      </c>
      <c r="H237" s="15">
        <f t="shared" si="6"/>
        <v>30.960867848944712</v>
      </c>
    </row>
    <row r="238" spans="1:9" ht="18.75" x14ac:dyDescent="0.2">
      <c r="A238" s="5" t="s">
        <v>53</v>
      </c>
      <c r="B238" s="6" t="s">
        <v>151</v>
      </c>
      <c r="C238" s="6" t="s">
        <v>123</v>
      </c>
      <c r="D238" s="6" t="s">
        <v>6</v>
      </c>
      <c r="E238" s="7">
        <v>0</v>
      </c>
      <c r="F238" s="7">
        <v>50000</v>
      </c>
      <c r="G238" s="15">
        <v>50000</v>
      </c>
      <c r="H238" s="15">
        <f t="shared" si="6"/>
        <v>100</v>
      </c>
    </row>
    <row r="239" spans="1:9" ht="18.75" x14ac:dyDescent="0.2">
      <c r="A239" s="5" t="s">
        <v>221</v>
      </c>
      <c r="B239" s="6" t="s">
        <v>151</v>
      </c>
      <c r="C239" s="6" t="s">
        <v>123</v>
      </c>
      <c r="D239" s="6" t="s">
        <v>7</v>
      </c>
      <c r="E239" s="7">
        <v>0</v>
      </c>
      <c r="F239" s="7">
        <v>50000</v>
      </c>
      <c r="G239" s="15">
        <v>50000</v>
      </c>
      <c r="H239" s="15">
        <f t="shared" si="6"/>
        <v>100</v>
      </c>
    </row>
    <row r="240" spans="1:9" ht="93.75" x14ac:dyDescent="0.2">
      <c r="A240" s="5" t="s">
        <v>282</v>
      </c>
      <c r="B240" s="6" t="s">
        <v>151</v>
      </c>
      <c r="C240" s="6" t="s">
        <v>152</v>
      </c>
      <c r="D240" s="6" t="s">
        <v>35</v>
      </c>
      <c r="E240" s="7">
        <v>8293405.2999999998</v>
      </c>
      <c r="F240" s="7">
        <v>14391306.300000001</v>
      </c>
      <c r="G240" s="15">
        <v>14007718.189999999</v>
      </c>
      <c r="H240" s="15">
        <f t="shared" si="6"/>
        <v>97.334584491471759</v>
      </c>
    </row>
    <row r="241" spans="1:8" ht="37.5" x14ac:dyDescent="0.2">
      <c r="A241" s="5" t="s">
        <v>52</v>
      </c>
      <c r="B241" s="6" t="s">
        <v>151</v>
      </c>
      <c r="C241" s="6" t="s">
        <v>152</v>
      </c>
      <c r="D241" s="6" t="s">
        <v>4</v>
      </c>
      <c r="E241" s="7">
        <v>1930500</v>
      </c>
      <c r="F241" s="7">
        <v>1930500</v>
      </c>
      <c r="G241" s="15">
        <v>1655793.35</v>
      </c>
      <c r="H241" s="15">
        <f t="shared" si="6"/>
        <v>85.770181300181306</v>
      </c>
    </row>
    <row r="242" spans="1:8" ht="37.5" x14ac:dyDescent="0.2">
      <c r="A242" s="5" t="s">
        <v>218</v>
      </c>
      <c r="B242" s="6" t="s">
        <v>151</v>
      </c>
      <c r="C242" s="6" t="s">
        <v>152</v>
      </c>
      <c r="D242" s="6" t="s">
        <v>5</v>
      </c>
      <c r="E242" s="7">
        <v>1930500</v>
      </c>
      <c r="F242" s="7">
        <v>1930500</v>
      </c>
      <c r="G242" s="15">
        <v>1655793.35</v>
      </c>
      <c r="H242" s="15">
        <f t="shared" si="6"/>
        <v>85.770181300181306</v>
      </c>
    </row>
    <row r="243" spans="1:8" ht="18.75" x14ac:dyDescent="0.2">
      <c r="A243" s="5" t="s">
        <v>56</v>
      </c>
      <c r="B243" s="6" t="s">
        <v>151</v>
      </c>
      <c r="C243" s="6" t="s">
        <v>152</v>
      </c>
      <c r="D243" s="6" t="s">
        <v>11</v>
      </c>
      <c r="E243" s="7">
        <v>6362905.2999999998</v>
      </c>
      <c r="F243" s="7">
        <v>12460806.300000001</v>
      </c>
      <c r="G243" s="15">
        <v>12351924.84</v>
      </c>
      <c r="H243" s="15">
        <f t="shared" si="6"/>
        <v>99.126208550404954</v>
      </c>
    </row>
    <row r="244" spans="1:8" ht="18.75" x14ac:dyDescent="0.2">
      <c r="A244" s="5" t="s">
        <v>264</v>
      </c>
      <c r="B244" s="6" t="s">
        <v>151</v>
      </c>
      <c r="C244" s="6" t="s">
        <v>152</v>
      </c>
      <c r="D244" s="6" t="s">
        <v>13</v>
      </c>
      <c r="E244" s="7">
        <v>6362905.2999999998</v>
      </c>
      <c r="F244" s="7">
        <v>12460806.300000001</v>
      </c>
      <c r="G244" s="15">
        <v>12351924.84</v>
      </c>
      <c r="H244" s="15">
        <f t="shared" si="6"/>
        <v>99.126208550404954</v>
      </c>
    </row>
    <row r="245" spans="1:8" ht="37.5" x14ac:dyDescent="0.2">
      <c r="A245" s="5" t="s">
        <v>354</v>
      </c>
      <c r="B245" s="6" t="s">
        <v>151</v>
      </c>
      <c r="C245" s="6" t="s">
        <v>204</v>
      </c>
      <c r="D245" s="6" t="s">
        <v>35</v>
      </c>
      <c r="E245" s="7">
        <v>55807193.229999997</v>
      </c>
      <c r="F245" s="7">
        <v>55807193.229999997</v>
      </c>
      <c r="G245" s="15">
        <v>0</v>
      </c>
      <c r="H245" s="15">
        <f t="shared" si="6"/>
        <v>0</v>
      </c>
    </row>
    <row r="246" spans="1:8" ht="37.5" x14ac:dyDescent="0.2">
      <c r="A246" s="5" t="s">
        <v>144</v>
      </c>
      <c r="B246" s="6" t="s">
        <v>151</v>
      </c>
      <c r="C246" s="6" t="s">
        <v>204</v>
      </c>
      <c r="D246" s="6" t="s">
        <v>21</v>
      </c>
      <c r="E246" s="7">
        <v>55807193.229999997</v>
      </c>
      <c r="F246" s="7">
        <v>55807193.229999997</v>
      </c>
      <c r="G246" s="15">
        <v>0</v>
      </c>
      <c r="H246" s="15">
        <f t="shared" si="6"/>
        <v>0</v>
      </c>
    </row>
    <row r="247" spans="1:8" ht="18.75" x14ac:dyDescent="0.2">
      <c r="A247" s="5" t="s">
        <v>261</v>
      </c>
      <c r="B247" s="6" t="s">
        <v>151</v>
      </c>
      <c r="C247" s="6" t="s">
        <v>204</v>
      </c>
      <c r="D247" s="6" t="s">
        <v>22</v>
      </c>
      <c r="E247" s="7">
        <v>55807193.229999997</v>
      </c>
      <c r="F247" s="7">
        <v>55807193.229999997</v>
      </c>
      <c r="G247" s="15">
        <v>0</v>
      </c>
      <c r="H247" s="15">
        <f t="shared" si="6"/>
        <v>0</v>
      </c>
    </row>
    <row r="248" spans="1:8" ht="37.5" x14ac:dyDescent="0.2">
      <c r="A248" s="5" t="s">
        <v>279</v>
      </c>
      <c r="B248" s="6" t="s">
        <v>151</v>
      </c>
      <c r="C248" s="6" t="s">
        <v>153</v>
      </c>
      <c r="D248" s="6" t="s">
        <v>35</v>
      </c>
      <c r="E248" s="7">
        <v>3484357</v>
      </c>
      <c r="F248" s="7">
        <v>7154413</v>
      </c>
      <c r="G248" s="15">
        <v>1836130.43</v>
      </c>
      <c r="H248" s="15">
        <f t="shared" si="6"/>
        <v>25.664305792802288</v>
      </c>
    </row>
    <row r="249" spans="1:8" ht="37.5" x14ac:dyDescent="0.2">
      <c r="A249" s="5" t="s">
        <v>144</v>
      </c>
      <c r="B249" s="6" t="s">
        <v>151</v>
      </c>
      <c r="C249" s="6" t="s">
        <v>153</v>
      </c>
      <c r="D249" s="6" t="s">
        <v>21</v>
      </c>
      <c r="E249" s="7">
        <v>3484357</v>
      </c>
      <c r="F249" s="7">
        <v>7154413</v>
      </c>
      <c r="G249" s="15">
        <v>1836130.43</v>
      </c>
      <c r="H249" s="15">
        <f t="shared" si="6"/>
        <v>25.664305792802288</v>
      </c>
    </row>
    <row r="250" spans="1:8" ht="18.75" x14ac:dyDescent="0.2">
      <c r="A250" s="5" t="s">
        <v>261</v>
      </c>
      <c r="B250" s="6" t="s">
        <v>151</v>
      </c>
      <c r="C250" s="6" t="s">
        <v>153</v>
      </c>
      <c r="D250" s="6" t="s">
        <v>22</v>
      </c>
      <c r="E250" s="7">
        <v>3484357</v>
      </c>
      <c r="F250" s="7">
        <v>7154413</v>
      </c>
      <c r="G250" s="15">
        <v>1836130.43</v>
      </c>
      <c r="H250" s="15">
        <f t="shared" si="6"/>
        <v>25.664305792802288</v>
      </c>
    </row>
    <row r="251" spans="1:8" ht="37.5" x14ac:dyDescent="0.2">
      <c r="A251" s="5" t="s">
        <v>283</v>
      </c>
      <c r="B251" s="6" t="s">
        <v>154</v>
      </c>
      <c r="C251" s="6" t="s">
        <v>34</v>
      </c>
      <c r="D251" s="6" t="s">
        <v>35</v>
      </c>
      <c r="E251" s="7">
        <v>7702892</v>
      </c>
      <c r="F251" s="7">
        <v>23145026</v>
      </c>
      <c r="G251" s="7">
        <v>9432505.1199999992</v>
      </c>
      <c r="H251" s="15">
        <f t="shared" si="6"/>
        <v>40.753918876565528</v>
      </c>
    </row>
    <row r="252" spans="1:8" ht="37.5" x14ac:dyDescent="0.2">
      <c r="A252" s="5" t="s">
        <v>279</v>
      </c>
      <c r="B252" s="6" t="s">
        <v>154</v>
      </c>
      <c r="C252" s="6" t="s">
        <v>369</v>
      </c>
      <c r="D252" s="6" t="s">
        <v>35</v>
      </c>
      <c r="E252" s="7">
        <v>0</v>
      </c>
      <c r="F252" s="7">
        <v>5000000</v>
      </c>
      <c r="G252" s="15">
        <v>0</v>
      </c>
      <c r="H252" s="15">
        <f t="shared" si="6"/>
        <v>0</v>
      </c>
    </row>
    <row r="253" spans="1:8" ht="37.5" x14ac:dyDescent="0.2">
      <c r="A253" s="5" t="s">
        <v>144</v>
      </c>
      <c r="B253" s="6" t="s">
        <v>154</v>
      </c>
      <c r="C253" s="6" t="s">
        <v>369</v>
      </c>
      <c r="D253" s="6" t="s">
        <v>21</v>
      </c>
      <c r="E253" s="7">
        <v>0</v>
      </c>
      <c r="F253" s="7">
        <v>5000000</v>
      </c>
      <c r="G253" s="15">
        <v>0</v>
      </c>
      <c r="H253" s="15">
        <f t="shared" si="6"/>
        <v>0</v>
      </c>
    </row>
    <row r="254" spans="1:8" ht="131.25" x14ac:dyDescent="0.2">
      <c r="A254" s="5" t="s">
        <v>371</v>
      </c>
      <c r="B254" s="6" t="s">
        <v>154</v>
      </c>
      <c r="C254" s="6" t="s">
        <v>369</v>
      </c>
      <c r="D254" s="6" t="s">
        <v>370</v>
      </c>
      <c r="E254" s="7">
        <v>0</v>
      </c>
      <c r="F254" s="7">
        <v>5000000</v>
      </c>
      <c r="G254" s="15">
        <v>0</v>
      </c>
      <c r="H254" s="15">
        <f t="shared" si="6"/>
        <v>0</v>
      </c>
    </row>
    <row r="255" spans="1:8" ht="37.5" x14ac:dyDescent="0.2">
      <c r="A255" s="5" t="s">
        <v>284</v>
      </c>
      <c r="B255" s="6" t="s">
        <v>154</v>
      </c>
      <c r="C255" s="6" t="s">
        <v>155</v>
      </c>
      <c r="D255" s="6" t="s">
        <v>35</v>
      </c>
      <c r="E255" s="7">
        <v>7702892</v>
      </c>
      <c r="F255" s="7">
        <v>18145026</v>
      </c>
      <c r="G255" s="15">
        <v>9432505.1199999992</v>
      </c>
      <c r="H255" s="15">
        <f t="shared" si="6"/>
        <v>51.983971364934931</v>
      </c>
    </row>
    <row r="256" spans="1:8" ht="18.75" x14ac:dyDescent="0.2">
      <c r="A256" s="5" t="s">
        <v>53</v>
      </c>
      <c r="B256" s="6" t="s">
        <v>154</v>
      </c>
      <c r="C256" s="6" t="s">
        <v>155</v>
      </c>
      <c r="D256" s="11" t="s">
        <v>6</v>
      </c>
      <c r="E256" s="7">
        <v>7702892</v>
      </c>
      <c r="F256" s="7">
        <v>18145026</v>
      </c>
      <c r="G256" s="15">
        <v>9432505.1199999992</v>
      </c>
      <c r="H256" s="15">
        <f t="shared" si="6"/>
        <v>51.983971364934931</v>
      </c>
    </row>
    <row r="257" spans="1:10" ht="56.25" x14ac:dyDescent="0.2">
      <c r="A257" s="5" t="s">
        <v>253</v>
      </c>
      <c r="B257" s="6" t="s">
        <v>154</v>
      </c>
      <c r="C257" s="6" t="s">
        <v>155</v>
      </c>
      <c r="D257" s="11" t="s">
        <v>20</v>
      </c>
      <c r="E257" s="7">
        <v>7702892</v>
      </c>
      <c r="F257" s="7">
        <v>18145026</v>
      </c>
      <c r="G257" s="15">
        <v>9432505.1199999992</v>
      </c>
      <c r="H257" s="15">
        <f t="shared" si="6"/>
        <v>51.983971364934931</v>
      </c>
    </row>
    <row r="258" spans="1:10" ht="18.75" x14ac:dyDescent="0.2">
      <c r="A258" s="8" t="s">
        <v>285</v>
      </c>
      <c r="B258" s="9" t="s">
        <v>156</v>
      </c>
      <c r="C258" s="9" t="s">
        <v>34</v>
      </c>
      <c r="D258" s="24" t="s">
        <v>35</v>
      </c>
      <c r="E258" s="10">
        <v>1399500</v>
      </c>
      <c r="F258" s="10">
        <v>2844901.67</v>
      </c>
      <c r="G258" s="23">
        <v>0</v>
      </c>
      <c r="H258" s="23">
        <f t="shared" si="6"/>
        <v>0</v>
      </c>
    </row>
    <row r="259" spans="1:10" ht="18.75" x14ac:dyDescent="0.2">
      <c r="A259" s="5" t="s">
        <v>287</v>
      </c>
      <c r="B259" s="6" t="s">
        <v>158</v>
      </c>
      <c r="C259" s="6" t="s">
        <v>34</v>
      </c>
      <c r="D259" s="11" t="s">
        <v>35</v>
      </c>
      <c r="E259" s="7">
        <v>1399500</v>
      </c>
      <c r="F259" s="7">
        <v>2844901.67</v>
      </c>
      <c r="G259" s="15">
        <v>0</v>
      </c>
      <c r="H259" s="15">
        <f t="shared" si="6"/>
        <v>0</v>
      </c>
    </row>
    <row r="260" spans="1:10" ht="18.75" x14ac:dyDescent="0.2">
      <c r="A260" s="5" t="s">
        <v>286</v>
      </c>
      <c r="B260" s="6" t="s">
        <v>158</v>
      </c>
      <c r="C260" s="6" t="s">
        <v>157</v>
      </c>
      <c r="D260" s="6" t="s">
        <v>35</v>
      </c>
      <c r="E260" s="7">
        <v>1399500</v>
      </c>
      <c r="F260" s="7">
        <v>2844901.67</v>
      </c>
      <c r="G260" s="15">
        <v>0</v>
      </c>
      <c r="H260" s="15">
        <f t="shared" si="6"/>
        <v>0</v>
      </c>
    </row>
    <row r="261" spans="1:10" ht="37.5" x14ac:dyDescent="0.2">
      <c r="A261" s="5" t="s">
        <v>52</v>
      </c>
      <c r="B261" s="6" t="s">
        <v>158</v>
      </c>
      <c r="C261" s="6" t="s">
        <v>157</v>
      </c>
      <c r="D261" s="6" t="s">
        <v>4</v>
      </c>
      <c r="E261" s="7">
        <v>1399500</v>
      </c>
      <c r="F261" s="7">
        <v>2844901.67</v>
      </c>
      <c r="G261" s="15">
        <v>0</v>
      </c>
      <c r="H261" s="15">
        <f t="shared" si="6"/>
        <v>0</v>
      </c>
    </row>
    <row r="262" spans="1:10" ht="37.5" x14ac:dyDescent="0.2">
      <c r="A262" s="5" t="s">
        <v>218</v>
      </c>
      <c r="B262" s="6" t="s">
        <v>158</v>
      </c>
      <c r="C262" s="6" t="s">
        <v>157</v>
      </c>
      <c r="D262" s="6" t="s">
        <v>5</v>
      </c>
      <c r="E262" s="7">
        <v>1399500</v>
      </c>
      <c r="F262" s="7">
        <v>2844901.67</v>
      </c>
      <c r="G262" s="15">
        <v>0</v>
      </c>
      <c r="H262" s="15">
        <f t="shared" si="6"/>
        <v>0</v>
      </c>
    </row>
    <row r="263" spans="1:10" ht="18.75" x14ac:dyDescent="0.2">
      <c r="A263" s="8" t="s">
        <v>288</v>
      </c>
      <c r="B263" s="9" t="s">
        <v>60</v>
      </c>
      <c r="C263" s="9" t="s">
        <v>34</v>
      </c>
      <c r="D263" s="9" t="s">
        <v>35</v>
      </c>
      <c r="E263" s="10">
        <f>E264+E280+E314+E317+E324+E328</f>
        <v>1421382014.6900001</v>
      </c>
      <c r="F263" s="10">
        <f t="shared" ref="F263:G263" si="8">F264+F280+F314+F317+F324+F328</f>
        <v>1528900884.3399999</v>
      </c>
      <c r="G263" s="10">
        <f t="shared" si="8"/>
        <v>889059721.13999999</v>
      </c>
      <c r="H263" s="23">
        <f t="shared" si="6"/>
        <v>58.150252265946698</v>
      </c>
      <c r="J263" s="4"/>
    </row>
    <row r="264" spans="1:10" ht="18.75" x14ac:dyDescent="0.2">
      <c r="A264" s="5" t="s">
        <v>289</v>
      </c>
      <c r="B264" s="6" t="s">
        <v>159</v>
      </c>
      <c r="C264" s="6" t="s">
        <v>34</v>
      </c>
      <c r="D264" s="6" t="s">
        <v>35</v>
      </c>
      <c r="E264" s="7">
        <v>292881583.10000002</v>
      </c>
      <c r="F264" s="7">
        <v>294436388.66000003</v>
      </c>
      <c r="G264" s="15">
        <v>199097151.81</v>
      </c>
      <c r="H264" s="15">
        <f t="shared" si="6"/>
        <v>67.619750641591764</v>
      </c>
    </row>
    <row r="265" spans="1:10" ht="93.75" x14ac:dyDescent="0.2">
      <c r="A265" s="5" t="s">
        <v>290</v>
      </c>
      <c r="B265" s="6" t="s">
        <v>159</v>
      </c>
      <c r="C265" s="6" t="s">
        <v>179</v>
      </c>
      <c r="D265" s="6" t="s">
        <v>35</v>
      </c>
      <c r="E265" s="7">
        <v>267557886</v>
      </c>
      <c r="F265" s="7">
        <v>267557886</v>
      </c>
      <c r="G265" s="15">
        <v>185952301</v>
      </c>
      <c r="H265" s="15">
        <f t="shared" si="6"/>
        <v>69.499839373076824</v>
      </c>
    </row>
    <row r="266" spans="1:10" ht="37.5" x14ac:dyDescent="0.2">
      <c r="A266" s="5" t="s">
        <v>62</v>
      </c>
      <c r="B266" s="6" t="s">
        <v>159</v>
      </c>
      <c r="C266" s="6" t="s">
        <v>179</v>
      </c>
      <c r="D266" s="6" t="s">
        <v>14</v>
      </c>
      <c r="E266" s="7">
        <v>267557886</v>
      </c>
      <c r="F266" s="7">
        <v>267557886</v>
      </c>
      <c r="G266" s="15">
        <v>185952301</v>
      </c>
      <c r="H266" s="15">
        <f t="shared" si="6"/>
        <v>69.499839373076824</v>
      </c>
    </row>
    <row r="267" spans="1:10" ht="18.75" x14ac:dyDescent="0.2">
      <c r="A267" s="5" t="s">
        <v>239</v>
      </c>
      <c r="B267" s="6" t="s">
        <v>159</v>
      </c>
      <c r="C267" s="6" t="s">
        <v>179</v>
      </c>
      <c r="D267" s="6" t="s">
        <v>15</v>
      </c>
      <c r="E267" s="7">
        <v>217835689.80000001</v>
      </c>
      <c r="F267" s="7">
        <v>217835689.80000001</v>
      </c>
      <c r="G267" s="15">
        <v>158791367</v>
      </c>
      <c r="H267" s="15">
        <f t="shared" si="6"/>
        <v>72.89501878493374</v>
      </c>
    </row>
    <row r="268" spans="1:10" ht="18.75" x14ac:dyDescent="0.2">
      <c r="A268" s="5" t="s">
        <v>291</v>
      </c>
      <c r="B268" s="6" t="s">
        <v>159</v>
      </c>
      <c r="C268" s="6" t="s">
        <v>179</v>
      </c>
      <c r="D268" s="6" t="s">
        <v>19</v>
      </c>
      <c r="E268" s="7">
        <v>49722196.200000003</v>
      </c>
      <c r="F268" s="7">
        <v>49722196.200000003</v>
      </c>
      <c r="G268" s="15">
        <v>27160934</v>
      </c>
      <c r="H268" s="15">
        <f t="shared" si="6"/>
        <v>54.625370711199594</v>
      </c>
    </row>
    <row r="269" spans="1:10" ht="18.75" x14ac:dyDescent="0.2">
      <c r="A269" s="5" t="s">
        <v>292</v>
      </c>
      <c r="B269" s="6" t="s">
        <v>159</v>
      </c>
      <c r="C269" s="6" t="s">
        <v>180</v>
      </c>
      <c r="D269" s="6" t="s">
        <v>35</v>
      </c>
      <c r="E269" s="7">
        <v>11189803</v>
      </c>
      <c r="F269" s="7">
        <v>12744608.560000001</v>
      </c>
      <c r="G269" s="15">
        <v>7426955.4000000004</v>
      </c>
      <c r="H269" s="15">
        <f t="shared" si="6"/>
        <v>58.27527275580757</v>
      </c>
    </row>
    <row r="270" spans="1:10" ht="37.5" x14ac:dyDescent="0.2">
      <c r="A270" s="5" t="s">
        <v>62</v>
      </c>
      <c r="B270" s="6" t="s">
        <v>159</v>
      </c>
      <c r="C270" s="6" t="s">
        <v>180</v>
      </c>
      <c r="D270" s="6" t="s">
        <v>14</v>
      </c>
      <c r="E270" s="7">
        <v>11189803</v>
      </c>
      <c r="F270" s="7">
        <v>12744608.560000001</v>
      </c>
      <c r="G270" s="15">
        <v>7426955.4000000004</v>
      </c>
      <c r="H270" s="15">
        <f t="shared" si="6"/>
        <v>58.27527275580757</v>
      </c>
    </row>
    <row r="271" spans="1:10" ht="18.75" x14ac:dyDescent="0.2">
      <c r="A271" s="5" t="s">
        <v>239</v>
      </c>
      <c r="B271" s="6" t="s">
        <v>159</v>
      </c>
      <c r="C271" s="6" t="s">
        <v>180</v>
      </c>
      <c r="D271" s="6" t="s">
        <v>15</v>
      </c>
      <c r="E271" s="7">
        <v>7157704</v>
      </c>
      <c r="F271" s="7">
        <v>7826407.5599999996</v>
      </c>
      <c r="G271" s="15">
        <v>4324113.4400000004</v>
      </c>
      <c r="H271" s="15">
        <f t="shared" si="6"/>
        <v>55.250297238545556</v>
      </c>
    </row>
    <row r="272" spans="1:10" ht="18.75" x14ac:dyDescent="0.2">
      <c r="A272" s="5" t="s">
        <v>291</v>
      </c>
      <c r="B272" s="6" t="s">
        <v>159</v>
      </c>
      <c r="C272" s="6" t="s">
        <v>180</v>
      </c>
      <c r="D272" s="6" t="s">
        <v>19</v>
      </c>
      <c r="E272" s="7">
        <v>4032099</v>
      </c>
      <c r="F272" s="7">
        <v>4918201</v>
      </c>
      <c r="G272" s="15">
        <v>3102841.96</v>
      </c>
      <c r="H272" s="15">
        <f t="shared" si="6"/>
        <v>63.088962000536377</v>
      </c>
    </row>
    <row r="273" spans="1:8" ht="18.75" x14ac:dyDescent="0.2">
      <c r="A273" s="5" t="s">
        <v>293</v>
      </c>
      <c r="B273" s="6" t="s">
        <v>159</v>
      </c>
      <c r="C273" s="6" t="s">
        <v>181</v>
      </c>
      <c r="D273" s="6" t="s">
        <v>35</v>
      </c>
      <c r="E273" s="7">
        <v>13998697</v>
      </c>
      <c r="F273" s="7">
        <v>13998697</v>
      </c>
      <c r="G273" s="15">
        <v>5717895.4100000001</v>
      </c>
      <c r="H273" s="15">
        <f t="shared" si="6"/>
        <v>40.845911658777958</v>
      </c>
    </row>
    <row r="274" spans="1:8" ht="37.5" x14ac:dyDescent="0.2">
      <c r="A274" s="5" t="s">
        <v>62</v>
      </c>
      <c r="B274" s="6" t="s">
        <v>159</v>
      </c>
      <c r="C274" s="6" t="s">
        <v>181</v>
      </c>
      <c r="D274" s="6" t="s">
        <v>14</v>
      </c>
      <c r="E274" s="7">
        <v>13998697</v>
      </c>
      <c r="F274" s="7">
        <v>13998697</v>
      </c>
      <c r="G274" s="15">
        <v>5717895.4100000001</v>
      </c>
      <c r="H274" s="15">
        <f t="shared" ref="H274:H328" si="9">G274/F274*100</f>
        <v>40.845911658777958</v>
      </c>
    </row>
    <row r="275" spans="1:8" ht="18.75" x14ac:dyDescent="0.2">
      <c r="A275" s="5" t="s">
        <v>239</v>
      </c>
      <c r="B275" s="6" t="s">
        <v>159</v>
      </c>
      <c r="C275" s="6" t="s">
        <v>181</v>
      </c>
      <c r="D275" s="6" t="s">
        <v>15</v>
      </c>
      <c r="E275" s="7">
        <v>12022892</v>
      </c>
      <c r="F275" s="7">
        <v>12022892</v>
      </c>
      <c r="G275" s="15">
        <v>4799139.1900000004</v>
      </c>
      <c r="H275" s="15">
        <f t="shared" si="9"/>
        <v>39.916678865617364</v>
      </c>
    </row>
    <row r="276" spans="1:8" ht="18.75" x14ac:dyDescent="0.2">
      <c r="A276" s="5" t="s">
        <v>291</v>
      </c>
      <c r="B276" s="6" t="s">
        <v>159</v>
      </c>
      <c r="C276" s="6" t="s">
        <v>181</v>
      </c>
      <c r="D276" s="6" t="s">
        <v>19</v>
      </c>
      <c r="E276" s="7">
        <v>1975805</v>
      </c>
      <c r="F276" s="7">
        <v>1975805</v>
      </c>
      <c r="G276" s="15">
        <v>918756.22</v>
      </c>
      <c r="H276" s="15">
        <f t="shared" si="9"/>
        <v>46.500348971684957</v>
      </c>
    </row>
    <row r="277" spans="1:8" ht="37.5" x14ac:dyDescent="0.2">
      <c r="A277" s="5" t="s">
        <v>279</v>
      </c>
      <c r="B277" s="6" t="s">
        <v>159</v>
      </c>
      <c r="C277" s="6" t="s">
        <v>160</v>
      </c>
      <c r="D277" s="6" t="s">
        <v>35</v>
      </c>
      <c r="E277" s="7">
        <v>135197.1</v>
      </c>
      <c r="F277" s="7">
        <v>135197.1</v>
      </c>
      <c r="G277" s="15">
        <v>0</v>
      </c>
      <c r="H277" s="15">
        <f t="shared" si="9"/>
        <v>0</v>
      </c>
    </row>
    <row r="278" spans="1:8" ht="37.5" x14ac:dyDescent="0.2">
      <c r="A278" s="5" t="s">
        <v>144</v>
      </c>
      <c r="B278" s="6" t="s">
        <v>159</v>
      </c>
      <c r="C278" s="6" t="s">
        <v>160</v>
      </c>
      <c r="D278" s="6" t="s">
        <v>21</v>
      </c>
      <c r="E278" s="7">
        <v>135197.1</v>
      </c>
      <c r="F278" s="7">
        <v>135197.1</v>
      </c>
      <c r="G278" s="15">
        <v>0</v>
      </c>
      <c r="H278" s="15">
        <f t="shared" si="9"/>
        <v>0</v>
      </c>
    </row>
    <row r="279" spans="1:8" ht="18.75" x14ac:dyDescent="0.2">
      <c r="A279" s="5" t="s">
        <v>261</v>
      </c>
      <c r="B279" s="6" t="s">
        <v>159</v>
      </c>
      <c r="C279" s="6" t="s">
        <v>160</v>
      </c>
      <c r="D279" s="6" t="s">
        <v>22</v>
      </c>
      <c r="E279" s="7">
        <v>135197.1</v>
      </c>
      <c r="F279" s="7">
        <v>135197.1</v>
      </c>
      <c r="G279" s="15">
        <v>0</v>
      </c>
      <c r="H279" s="15">
        <f t="shared" si="9"/>
        <v>0</v>
      </c>
    </row>
    <row r="280" spans="1:8" ht="18.75" x14ac:dyDescent="0.2">
      <c r="A280" s="5" t="s">
        <v>294</v>
      </c>
      <c r="B280" s="6" t="s">
        <v>161</v>
      </c>
      <c r="C280" s="6" t="s">
        <v>34</v>
      </c>
      <c r="D280" s="6" t="s">
        <v>35</v>
      </c>
      <c r="E280" s="7">
        <f>E281+E284+E287+E290+E293+E296+E299+E302+E305+E308+E311</f>
        <v>1044891992.59</v>
      </c>
      <c r="F280" s="7">
        <f>F281+F284+F287+F290+F293+F296+F299+F302+F305+F308+F311</f>
        <v>1135848129.6699998</v>
      </c>
      <c r="G280" s="7">
        <f>G281+G284+G287+G290+G293+G296+G299+G302+G305+G308+G311</f>
        <v>630402694.97000003</v>
      </c>
      <c r="H280" s="15">
        <f t="shared" si="9"/>
        <v>55.500614783171066</v>
      </c>
    </row>
    <row r="281" spans="1:8" ht="56.25" x14ac:dyDescent="0.2">
      <c r="A281" s="5" t="s">
        <v>299</v>
      </c>
      <c r="B281" s="6" t="s">
        <v>161</v>
      </c>
      <c r="C281" s="6" t="s">
        <v>208</v>
      </c>
      <c r="D281" s="6" t="s">
        <v>35</v>
      </c>
      <c r="E281" s="7">
        <v>715921.65</v>
      </c>
      <c r="F281" s="7">
        <v>701458.59</v>
      </c>
      <c r="G281" s="15">
        <v>701458.59</v>
      </c>
      <c r="H281" s="15">
        <f t="shared" si="9"/>
        <v>100</v>
      </c>
    </row>
    <row r="282" spans="1:8" ht="37.5" x14ac:dyDescent="0.2">
      <c r="A282" s="5" t="s">
        <v>62</v>
      </c>
      <c r="B282" s="6" t="s">
        <v>161</v>
      </c>
      <c r="C282" s="6" t="s">
        <v>208</v>
      </c>
      <c r="D282" s="6" t="s">
        <v>14</v>
      </c>
      <c r="E282" s="7">
        <v>715921.65</v>
      </c>
      <c r="F282" s="7">
        <v>701458.59</v>
      </c>
      <c r="G282" s="15">
        <v>701458.59</v>
      </c>
      <c r="H282" s="15">
        <f t="shared" si="9"/>
        <v>100</v>
      </c>
    </row>
    <row r="283" spans="1:8" ht="18.75" x14ac:dyDescent="0.2">
      <c r="A283" s="5" t="s">
        <v>239</v>
      </c>
      <c r="B283" s="11" t="s">
        <v>161</v>
      </c>
      <c r="C283" s="6" t="s">
        <v>208</v>
      </c>
      <c r="D283" s="6" t="s">
        <v>15</v>
      </c>
      <c r="E283" s="7">
        <v>715921.65</v>
      </c>
      <c r="F283" s="7">
        <v>701458.59</v>
      </c>
      <c r="G283" s="15">
        <v>701458.59</v>
      </c>
      <c r="H283" s="15">
        <f t="shared" si="9"/>
        <v>100</v>
      </c>
    </row>
    <row r="284" spans="1:8" ht="37.5" x14ac:dyDescent="0.2">
      <c r="A284" s="5" t="s">
        <v>355</v>
      </c>
      <c r="B284" s="11" t="s">
        <v>161</v>
      </c>
      <c r="C284" s="6" t="s">
        <v>205</v>
      </c>
      <c r="D284" s="6" t="s">
        <v>35</v>
      </c>
      <c r="E284" s="7">
        <v>147581605.53</v>
      </c>
      <c r="F284" s="7">
        <v>167132709.46000001</v>
      </c>
      <c r="G284" s="15">
        <v>0</v>
      </c>
      <c r="H284" s="15">
        <f t="shared" si="9"/>
        <v>0</v>
      </c>
    </row>
    <row r="285" spans="1:8" ht="37.5" x14ac:dyDescent="0.2">
      <c r="A285" s="5" t="s">
        <v>144</v>
      </c>
      <c r="B285" s="11" t="s">
        <v>161</v>
      </c>
      <c r="C285" s="6" t="s">
        <v>205</v>
      </c>
      <c r="D285" s="6" t="s">
        <v>21</v>
      </c>
      <c r="E285" s="7">
        <v>147581605.53</v>
      </c>
      <c r="F285" s="7">
        <v>167132709.46000001</v>
      </c>
      <c r="G285" s="15">
        <v>0</v>
      </c>
      <c r="H285" s="15">
        <f t="shared" si="9"/>
        <v>0</v>
      </c>
    </row>
    <row r="286" spans="1:8" ht="18.75" x14ac:dyDescent="0.2">
      <c r="A286" s="5" t="s">
        <v>261</v>
      </c>
      <c r="B286" s="11" t="s">
        <v>161</v>
      </c>
      <c r="C286" s="6" t="s">
        <v>205</v>
      </c>
      <c r="D286" s="6" t="s">
        <v>22</v>
      </c>
      <c r="E286" s="7">
        <v>147581605.53</v>
      </c>
      <c r="F286" s="7">
        <v>167132709.46000001</v>
      </c>
      <c r="G286" s="15">
        <v>0</v>
      </c>
      <c r="H286" s="15">
        <f t="shared" si="9"/>
        <v>0</v>
      </c>
    </row>
    <row r="287" spans="1:8" ht="56.25" x14ac:dyDescent="0.2">
      <c r="A287" s="5" t="s">
        <v>298</v>
      </c>
      <c r="B287" s="11" t="s">
        <v>161</v>
      </c>
      <c r="C287" s="6" t="s">
        <v>375</v>
      </c>
      <c r="D287" s="6" t="s">
        <v>35</v>
      </c>
      <c r="E287" s="7">
        <v>797516.49</v>
      </c>
      <c r="F287" s="7">
        <v>781405.05</v>
      </c>
      <c r="G287" s="15">
        <v>0</v>
      </c>
      <c r="H287" s="15">
        <f t="shared" si="9"/>
        <v>0</v>
      </c>
    </row>
    <row r="288" spans="1:8" ht="37.5" x14ac:dyDescent="0.2">
      <c r="A288" s="5" t="s">
        <v>62</v>
      </c>
      <c r="B288" s="11" t="s">
        <v>161</v>
      </c>
      <c r="C288" s="6" t="s">
        <v>375</v>
      </c>
      <c r="D288" s="6" t="s">
        <v>14</v>
      </c>
      <c r="E288" s="7">
        <v>797516.49</v>
      </c>
      <c r="F288" s="7">
        <v>781405.05</v>
      </c>
      <c r="G288" s="15">
        <v>0</v>
      </c>
      <c r="H288" s="15">
        <f t="shared" si="9"/>
        <v>0</v>
      </c>
    </row>
    <row r="289" spans="1:8" ht="18.75" x14ac:dyDescent="0.2">
      <c r="A289" s="5" t="s">
        <v>239</v>
      </c>
      <c r="B289" s="11" t="s">
        <v>161</v>
      </c>
      <c r="C289" s="6" t="s">
        <v>375</v>
      </c>
      <c r="D289" s="6" t="s">
        <v>15</v>
      </c>
      <c r="E289" s="7">
        <v>797516.49</v>
      </c>
      <c r="F289" s="7">
        <v>781405.05</v>
      </c>
      <c r="G289" s="15">
        <v>0</v>
      </c>
      <c r="H289" s="15">
        <f t="shared" si="9"/>
        <v>0</v>
      </c>
    </row>
    <row r="290" spans="1:8" ht="75" x14ac:dyDescent="0.2">
      <c r="A290" s="5" t="s">
        <v>295</v>
      </c>
      <c r="B290" s="11" t="s">
        <v>161</v>
      </c>
      <c r="C290" s="6" t="s">
        <v>182</v>
      </c>
      <c r="D290" s="6" t="s">
        <v>35</v>
      </c>
      <c r="E290" s="7">
        <v>4407435.66</v>
      </c>
      <c r="F290" s="7">
        <v>4407435.66</v>
      </c>
      <c r="G290" s="15">
        <v>2438314.8199999998</v>
      </c>
      <c r="H290" s="15">
        <f t="shared" si="9"/>
        <v>55.322754728539813</v>
      </c>
    </row>
    <row r="291" spans="1:8" ht="37.5" x14ac:dyDescent="0.2">
      <c r="A291" s="5" t="s">
        <v>62</v>
      </c>
      <c r="B291" s="6" t="s">
        <v>161</v>
      </c>
      <c r="C291" s="6" t="s">
        <v>182</v>
      </c>
      <c r="D291" s="6" t="s">
        <v>14</v>
      </c>
      <c r="E291" s="7">
        <v>4407435.66</v>
      </c>
      <c r="F291" s="7">
        <v>4407435.66</v>
      </c>
      <c r="G291" s="15">
        <v>2438314.8199999998</v>
      </c>
      <c r="H291" s="15">
        <f t="shared" si="9"/>
        <v>55.322754728539813</v>
      </c>
    </row>
    <row r="292" spans="1:8" ht="18.75" x14ac:dyDescent="0.2">
      <c r="A292" s="5" t="s">
        <v>239</v>
      </c>
      <c r="B292" s="6" t="s">
        <v>161</v>
      </c>
      <c r="C292" s="6" t="s">
        <v>182</v>
      </c>
      <c r="D292" s="6" t="s">
        <v>15</v>
      </c>
      <c r="E292" s="7">
        <v>4407435.66</v>
      </c>
      <c r="F292" s="7">
        <v>4407435.66</v>
      </c>
      <c r="G292" s="15">
        <v>2438314.8199999998</v>
      </c>
      <c r="H292" s="15">
        <f t="shared" si="9"/>
        <v>55.322754728539813</v>
      </c>
    </row>
    <row r="293" spans="1:8" ht="56.25" x14ac:dyDescent="0.2">
      <c r="A293" s="5" t="s">
        <v>356</v>
      </c>
      <c r="B293" s="6" t="s">
        <v>161</v>
      </c>
      <c r="C293" s="6" t="s">
        <v>209</v>
      </c>
      <c r="D293" s="6" t="s">
        <v>35</v>
      </c>
      <c r="E293" s="7">
        <v>33326716.379999999</v>
      </c>
      <c r="F293" s="7">
        <v>33326716.379999999</v>
      </c>
      <c r="G293" s="15">
        <v>31858572.370000001</v>
      </c>
      <c r="H293" s="15">
        <f t="shared" si="9"/>
        <v>95.594693478769912</v>
      </c>
    </row>
    <row r="294" spans="1:8" ht="37.5" x14ac:dyDescent="0.2">
      <c r="A294" s="5" t="s">
        <v>62</v>
      </c>
      <c r="B294" s="13" t="s">
        <v>161</v>
      </c>
      <c r="C294" s="13" t="s">
        <v>209</v>
      </c>
      <c r="D294" s="13" t="s">
        <v>14</v>
      </c>
      <c r="E294" s="7">
        <v>33326716.379999999</v>
      </c>
      <c r="F294" s="7">
        <v>33326716.379999999</v>
      </c>
      <c r="G294" s="15">
        <v>31858572.370000001</v>
      </c>
      <c r="H294" s="15">
        <f t="shared" si="9"/>
        <v>95.594693478769912</v>
      </c>
    </row>
    <row r="295" spans="1:8" ht="18.75" x14ac:dyDescent="0.2">
      <c r="A295" s="12" t="s">
        <v>239</v>
      </c>
      <c r="B295" s="6" t="s">
        <v>161</v>
      </c>
      <c r="C295" s="6" t="s">
        <v>209</v>
      </c>
      <c r="D295" s="6" t="s">
        <v>15</v>
      </c>
      <c r="E295" s="7">
        <v>33326716.379999999</v>
      </c>
      <c r="F295" s="7">
        <v>33326716.379999999</v>
      </c>
      <c r="G295" s="15">
        <v>31858572.370000001</v>
      </c>
      <c r="H295" s="15">
        <f t="shared" si="9"/>
        <v>95.594693478769912</v>
      </c>
    </row>
    <row r="296" spans="1:8" ht="93.75" x14ac:dyDescent="0.2">
      <c r="A296" s="5" t="s">
        <v>296</v>
      </c>
      <c r="B296" s="6" t="s">
        <v>161</v>
      </c>
      <c r="C296" s="6" t="s">
        <v>183</v>
      </c>
      <c r="D296" s="6" t="s">
        <v>35</v>
      </c>
      <c r="E296" s="7">
        <v>661591744</v>
      </c>
      <c r="F296" s="7">
        <v>661591744</v>
      </c>
      <c r="G296" s="15">
        <v>467730496</v>
      </c>
      <c r="H296" s="15">
        <f t="shared" si="9"/>
        <v>70.697752842574772</v>
      </c>
    </row>
    <row r="297" spans="1:8" ht="37.5" x14ac:dyDescent="0.2">
      <c r="A297" s="5" t="s">
        <v>62</v>
      </c>
      <c r="B297" s="6" t="s">
        <v>161</v>
      </c>
      <c r="C297" s="6" t="s">
        <v>183</v>
      </c>
      <c r="D297" s="6" t="s">
        <v>14</v>
      </c>
      <c r="E297" s="7">
        <v>661591744</v>
      </c>
      <c r="F297" s="7">
        <v>661591744</v>
      </c>
      <c r="G297" s="15">
        <v>467730496</v>
      </c>
      <c r="H297" s="15">
        <f t="shared" si="9"/>
        <v>70.697752842574772</v>
      </c>
    </row>
    <row r="298" spans="1:8" ht="18.75" x14ac:dyDescent="0.2">
      <c r="A298" s="5" t="s">
        <v>239</v>
      </c>
      <c r="B298" s="6" t="s">
        <v>161</v>
      </c>
      <c r="C298" s="6" t="s">
        <v>183</v>
      </c>
      <c r="D298" s="6" t="s">
        <v>15</v>
      </c>
      <c r="E298" s="7">
        <v>661591744</v>
      </c>
      <c r="F298" s="7">
        <v>661591744</v>
      </c>
      <c r="G298" s="15">
        <v>467730496</v>
      </c>
      <c r="H298" s="15">
        <f t="shared" si="9"/>
        <v>70.697752842574772</v>
      </c>
    </row>
    <row r="299" spans="1:8" ht="18.75" x14ac:dyDescent="0.2">
      <c r="A299" s="5" t="s">
        <v>297</v>
      </c>
      <c r="B299" s="6" t="s">
        <v>161</v>
      </c>
      <c r="C299" s="6" t="s">
        <v>184</v>
      </c>
      <c r="D299" s="6" t="s">
        <v>35</v>
      </c>
      <c r="E299" s="7">
        <v>101161823</v>
      </c>
      <c r="F299" s="7">
        <v>135382789.06</v>
      </c>
      <c r="G299" s="15">
        <v>72016916.579999998</v>
      </c>
      <c r="H299" s="15">
        <f t="shared" si="9"/>
        <v>53.195030978482038</v>
      </c>
    </row>
    <row r="300" spans="1:8" ht="37.5" x14ac:dyDescent="0.2">
      <c r="A300" s="5" t="s">
        <v>62</v>
      </c>
      <c r="B300" s="6" t="s">
        <v>161</v>
      </c>
      <c r="C300" s="6" t="s">
        <v>184</v>
      </c>
      <c r="D300" s="6" t="s">
        <v>14</v>
      </c>
      <c r="E300" s="7">
        <v>101161823</v>
      </c>
      <c r="F300" s="7">
        <v>135382789.06</v>
      </c>
      <c r="G300" s="15">
        <v>72016916.579999998</v>
      </c>
      <c r="H300" s="15">
        <f t="shared" si="9"/>
        <v>53.195030978482038</v>
      </c>
    </row>
    <row r="301" spans="1:8" ht="18.75" x14ac:dyDescent="0.2">
      <c r="A301" s="5" t="s">
        <v>239</v>
      </c>
      <c r="B301" s="6" t="s">
        <v>161</v>
      </c>
      <c r="C301" s="6" t="s">
        <v>184</v>
      </c>
      <c r="D301" s="6" t="s">
        <v>15</v>
      </c>
      <c r="E301" s="7">
        <v>101161823</v>
      </c>
      <c r="F301" s="7">
        <v>135382789.06</v>
      </c>
      <c r="G301" s="15">
        <v>72016916.579999998</v>
      </c>
      <c r="H301" s="15">
        <f t="shared" si="9"/>
        <v>53.195030978482038</v>
      </c>
    </row>
    <row r="302" spans="1:8" ht="18.75" x14ac:dyDescent="0.2">
      <c r="A302" s="12" t="s">
        <v>293</v>
      </c>
      <c r="B302" s="6" t="s">
        <v>161</v>
      </c>
      <c r="C302" s="6" t="s">
        <v>181</v>
      </c>
      <c r="D302" s="6" t="s">
        <v>35</v>
      </c>
      <c r="E302" s="7">
        <v>16292514</v>
      </c>
      <c r="F302" s="7">
        <v>16292514</v>
      </c>
      <c r="G302" s="15">
        <v>5251375.9800000004</v>
      </c>
      <c r="H302" s="15">
        <f t="shared" si="9"/>
        <v>32.231833466584717</v>
      </c>
    </row>
    <row r="303" spans="1:8" ht="37.5" x14ac:dyDescent="0.2">
      <c r="A303" s="12" t="s">
        <v>62</v>
      </c>
      <c r="B303" s="6" t="s">
        <v>161</v>
      </c>
      <c r="C303" s="6" t="s">
        <v>181</v>
      </c>
      <c r="D303" s="6" t="s">
        <v>14</v>
      </c>
      <c r="E303" s="7">
        <v>16292514</v>
      </c>
      <c r="F303" s="7">
        <v>16292514</v>
      </c>
      <c r="G303" s="15">
        <v>5251375.9800000004</v>
      </c>
      <c r="H303" s="15">
        <f t="shared" si="9"/>
        <v>32.231833466584717</v>
      </c>
    </row>
    <row r="304" spans="1:8" ht="18.75" x14ac:dyDescent="0.2">
      <c r="A304" s="12" t="s">
        <v>239</v>
      </c>
      <c r="B304" s="6" t="s">
        <v>161</v>
      </c>
      <c r="C304" s="6" t="s">
        <v>181</v>
      </c>
      <c r="D304" s="6" t="s">
        <v>15</v>
      </c>
      <c r="E304" s="7">
        <v>16292514</v>
      </c>
      <c r="F304" s="7">
        <v>16292514</v>
      </c>
      <c r="G304" s="15">
        <v>5251375.9800000004</v>
      </c>
      <c r="H304" s="15">
        <f t="shared" si="9"/>
        <v>32.231833466584717</v>
      </c>
    </row>
    <row r="305" spans="1:8" ht="75" x14ac:dyDescent="0.2">
      <c r="A305" s="12" t="s">
        <v>300</v>
      </c>
      <c r="B305" s="6" t="s">
        <v>161</v>
      </c>
      <c r="C305" s="6" t="s">
        <v>185</v>
      </c>
      <c r="D305" s="6" t="s">
        <v>35</v>
      </c>
      <c r="E305" s="7">
        <v>44157715.880000003</v>
      </c>
      <c r="F305" s="7">
        <v>44157715.880000003</v>
      </c>
      <c r="G305" s="15">
        <v>18229041.640000001</v>
      </c>
      <c r="H305" s="15">
        <f t="shared" si="9"/>
        <v>41.281667941199679</v>
      </c>
    </row>
    <row r="306" spans="1:8" ht="37.5" x14ac:dyDescent="0.2">
      <c r="A306" s="12" t="s">
        <v>62</v>
      </c>
      <c r="B306" s="6" t="s">
        <v>161</v>
      </c>
      <c r="C306" s="6" t="s">
        <v>185</v>
      </c>
      <c r="D306" s="6" t="s">
        <v>14</v>
      </c>
      <c r="E306" s="7">
        <v>44157715.880000003</v>
      </c>
      <c r="F306" s="7">
        <v>44157715.880000003</v>
      </c>
      <c r="G306" s="15">
        <v>18229041.640000001</v>
      </c>
      <c r="H306" s="15">
        <f t="shared" si="9"/>
        <v>41.281667941199679</v>
      </c>
    </row>
    <row r="307" spans="1:8" ht="18.75" x14ac:dyDescent="0.2">
      <c r="A307" s="12" t="s">
        <v>239</v>
      </c>
      <c r="B307" s="6" t="s">
        <v>161</v>
      </c>
      <c r="C307" s="6" t="s">
        <v>185</v>
      </c>
      <c r="D307" s="6" t="s">
        <v>15</v>
      </c>
      <c r="E307" s="7">
        <v>44157715.880000003</v>
      </c>
      <c r="F307" s="7">
        <v>44157715.880000003</v>
      </c>
      <c r="G307" s="15">
        <v>18229041.640000001</v>
      </c>
      <c r="H307" s="15">
        <f t="shared" si="9"/>
        <v>41.281667941199679</v>
      </c>
    </row>
    <row r="308" spans="1:8" ht="131.25" x14ac:dyDescent="0.2">
      <c r="A308" s="12" t="s">
        <v>357</v>
      </c>
      <c r="B308" s="6" t="s">
        <v>161</v>
      </c>
      <c r="C308" s="6" t="s">
        <v>210</v>
      </c>
      <c r="D308" s="6" t="s">
        <v>35</v>
      </c>
      <c r="E308" s="7">
        <v>33201000</v>
      </c>
      <c r="F308" s="7">
        <v>55400100</v>
      </c>
      <c r="G308" s="15">
        <v>31784038.59</v>
      </c>
      <c r="H308" s="15">
        <f t="shared" si="9"/>
        <v>57.371807253055493</v>
      </c>
    </row>
    <row r="309" spans="1:8" ht="37.5" x14ac:dyDescent="0.2">
      <c r="A309" s="12" t="s">
        <v>62</v>
      </c>
      <c r="B309" s="6" t="s">
        <v>161</v>
      </c>
      <c r="C309" s="6" t="s">
        <v>210</v>
      </c>
      <c r="D309" s="6" t="s">
        <v>14</v>
      </c>
      <c r="E309" s="7">
        <v>33201000</v>
      </c>
      <c r="F309" s="7">
        <v>55400100</v>
      </c>
      <c r="G309" s="15">
        <v>31784038.59</v>
      </c>
      <c r="H309" s="15">
        <f t="shared" si="9"/>
        <v>57.371807253055493</v>
      </c>
    </row>
    <row r="310" spans="1:8" ht="18.75" x14ac:dyDescent="0.2">
      <c r="A310" s="12" t="s">
        <v>239</v>
      </c>
      <c r="B310" s="6" t="s">
        <v>161</v>
      </c>
      <c r="C310" s="6" t="s">
        <v>210</v>
      </c>
      <c r="D310" s="6" t="s">
        <v>15</v>
      </c>
      <c r="E310" s="7">
        <v>33201000</v>
      </c>
      <c r="F310" s="7">
        <v>55400100</v>
      </c>
      <c r="G310" s="15">
        <v>31784038.59</v>
      </c>
      <c r="H310" s="15">
        <f t="shared" si="9"/>
        <v>57.371807253055493</v>
      </c>
    </row>
    <row r="311" spans="1:8" ht="37.5" x14ac:dyDescent="0.2">
      <c r="A311" s="12" t="s">
        <v>279</v>
      </c>
      <c r="B311" s="6" t="s">
        <v>161</v>
      </c>
      <c r="C311" s="6" t="s">
        <v>160</v>
      </c>
      <c r="D311" s="6" t="s">
        <v>35</v>
      </c>
      <c r="E311" s="7">
        <v>1658000</v>
      </c>
      <c r="F311" s="7">
        <v>16673541.59</v>
      </c>
      <c r="G311" s="15">
        <v>392480.4</v>
      </c>
      <c r="H311" s="15">
        <f t="shared" si="9"/>
        <v>2.3539114223662665</v>
      </c>
    </row>
    <row r="312" spans="1:8" ht="37.5" x14ac:dyDescent="0.2">
      <c r="A312" s="12" t="s">
        <v>144</v>
      </c>
      <c r="B312" s="6" t="s">
        <v>161</v>
      </c>
      <c r="C312" s="6" t="s">
        <v>160</v>
      </c>
      <c r="D312" s="6" t="s">
        <v>21</v>
      </c>
      <c r="E312" s="7">
        <v>1658000</v>
      </c>
      <c r="F312" s="7">
        <v>16673541.59</v>
      </c>
      <c r="G312" s="15">
        <v>392480.4</v>
      </c>
      <c r="H312" s="15">
        <f t="shared" si="9"/>
        <v>2.3539114223662665</v>
      </c>
    </row>
    <row r="313" spans="1:8" ht="18.75" x14ac:dyDescent="0.2">
      <c r="A313" s="12" t="s">
        <v>261</v>
      </c>
      <c r="B313" s="6" t="s">
        <v>161</v>
      </c>
      <c r="C313" s="6" t="s">
        <v>160</v>
      </c>
      <c r="D313" s="6" t="s">
        <v>22</v>
      </c>
      <c r="E313" s="7">
        <v>1658000</v>
      </c>
      <c r="F313" s="7">
        <v>16673541.59</v>
      </c>
      <c r="G313" s="15">
        <v>392480.4</v>
      </c>
      <c r="H313" s="15">
        <f t="shared" si="9"/>
        <v>2.3539114223662665</v>
      </c>
    </row>
    <row r="314" spans="1:8" ht="150" x14ac:dyDescent="0.2">
      <c r="A314" s="12" t="s">
        <v>378</v>
      </c>
      <c r="B314" s="6" t="s">
        <v>161</v>
      </c>
      <c r="C314" s="6" t="s">
        <v>376</v>
      </c>
      <c r="D314" s="6" t="s">
        <v>35</v>
      </c>
      <c r="E314" s="7">
        <v>0</v>
      </c>
      <c r="F314" s="7">
        <v>598920</v>
      </c>
      <c r="G314" s="15">
        <v>0</v>
      </c>
      <c r="H314" s="15">
        <f t="shared" si="9"/>
        <v>0</v>
      </c>
    </row>
    <row r="315" spans="1:8" ht="37.5" x14ac:dyDescent="0.2">
      <c r="A315" s="12" t="s">
        <v>62</v>
      </c>
      <c r="B315" s="6" t="s">
        <v>161</v>
      </c>
      <c r="C315" s="6" t="s">
        <v>376</v>
      </c>
      <c r="D315" s="6" t="s">
        <v>14</v>
      </c>
      <c r="E315" s="7">
        <v>0</v>
      </c>
      <c r="F315" s="7">
        <v>598920</v>
      </c>
      <c r="G315" s="15">
        <v>0</v>
      </c>
      <c r="H315" s="15">
        <f t="shared" si="9"/>
        <v>0</v>
      </c>
    </row>
    <row r="316" spans="1:8" ht="18.75" x14ac:dyDescent="0.2">
      <c r="A316" s="12" t="s">
        <v>239</v>
      </c>
      <c r="B316" s="6" t="s">
        <v>161</v>
      </c>
      <c r="C316" s="6" t="s">
        <v>376</v>
      </c>
      <c r="D316" s="6" t="s">
        <v>15</v>
      </c>
      <c r="E316" s="7">
        <v>0</v>
      </c>
      <c r="F316" s="7">
        <v>598920</v>
      </c>
      <c r="G316" s="15">
        <v>0</v>
      </c>
      <c r="H316" s="15">
        <f t="shared" si="9"/>
        <v>0</v>
      </c>
    </row>
    <row r="317" spans="1:8" ht="18.75" x14ac:dyDescent="0.2">
      <c r="A317" s="12" t="s">
        <v>301</v>
      </c>
      <c r="B317" s="6" t="s">
        <v>61</v>
      </c>
      <c r="C317" s="6" t="s">
        <v>34</v>
      </c>
      <c r="D317" s="6" t="s">
        <v>35</v>
      </c>
      <c r="E317" s="7">
        <v>47558433</v>
      </c>
      <c r="F317" s="7">
        <v>49802552</v>
      </c>
      <c r="G317" s="15">
        <v>31031169.420000002</v>
      </c>
      <c r="H317" s="15">
        <f t="shared" si="9"/>
        <v>62.30839218841637</v>
      </c>
    </row>
    <row r="318" spans="1:8" ht="56.25" x14ac:dyDescent="0.2">
      <c r="A318" s="12" t="s">
        <v>303</v>
      </c>
      <c r="B318" s="6" t="s">
        <v>61</v>
      </c>
      <c r="C318" s="6" t="s">
        <v>186</v>
      </c>
      <c r="D318" s="6" t="s">
        <v>35</v>
      </c>
      <c r="E318" s="7">
        <v>808080</v>
      </c>
      <c r="F318" s="7">
        <v>808080</v>
      </c>
      <c r="G318" s="15">
        <v>268741.01</v>
      </c>
      <c r="H318" s="15">
        <f t="shared" si="9"/>
        <v>33.256733244233246</v>
      </c>
    </row>
    <row r="319" spans="1:8" ht="37.5" x14ac:dyDescent="0.2">
      <c r="A319" s="12" t="s">
        <v>62</v>
      </c>
      <c r="B319" s="6" t="s">
        <v>61</v>
      </c>
      <c r="C319" s="6" t="s">
        <v>186</v>
      </c>
      <c r="D319" s="6" t="s">
        <v>14</v>
      </c>
      <c r="E319" s="7">
        <v>808080</v>
      </c>
      <c r="F319" s="7">
        <v>808080</v>
      </c>
      <c r="G319" s="15">
        <v>268741.01</v>
      </c>
      <c r="H319" s="15">
        <f t="shared" si="9"/>
        <v>33.256733244233246</v>
      </c>
    </row>
    <row r="320" spans="1:8" ht="18.75" x14ac:dyDescent="0.2">
      <c r="A320" s="12" t="s">
        <v>239</v>
      </c>
      <c r="B320" s="6" t="s">
        <v>61</v>
      </c>
      <c r="C320" s="6" t="s">
        <v>186</v>
      </c>
      <c r="D320" s="6" t="s">
        <v>15</v>
      </c>
      <c r="E320" s="7">
        <v>808080</v>
      </c>
      <c r="F320" s="7">
        <v>808080</v>
      </c>
      <c r="G320" s="15">
        <v>268741.01</v>
      </c>
      <c r="H320" s="15">
        <f t="shared" si="9"/>
        <v>33.256733244233246</v>
      </c>
    </row>
    <row r="321" spans="1:9" ht="18.75" x14ac:dyDescent="0.2">
      <c r="A321" s="12" t="s">
        <v>302</v>
      </c>
      <c r="B321" s="6" t="s">
        <v>61</v>
      </c>
      <c r="C321" s="6" t="s">
        <v>63</v>
      </c>
      <c r="D321" s="6" t="s">
        <v>35</v>
      </c>
      <c r="E321" s="7">
        <v>46750353</v>
      </c>
      <c r="F321" s="7">
        <v>48994472</v>
      </c>
      <c r="G321" s="15">
        <v>30762428.41</v>
      </c>
      <c r="H321" s="15">
        <f t="shared" si="9"/>
        <v>62.78754960355527</v>
      </c>
    </row>
    <row r="322" spans="1:9" ht="37.5" x14ac:dyDescent="0.2">
      <c r="A322" s="12" t="s">
        <v>62</v>
      </c>
      <c r="B322" s="6" t="s">
        <v>61</v>
      </c>
      <c r="C322" s="6" t="s">
        <v>63</v>
      </c>
      <c r="D322" s="6" t="s">
        <v>14</v>
      </c>
      <c r="E322" s="7">
        <v>46750353</v>
      </c>
      <c r="F322" s="7">
        <v>48994472</v>
      </c>
      <c r="G322" s="15">
        <v>30762428.41</v>
      </c>
      <c r="H322" s="15">
        <f t="shared" si="9"/>
        <v>62.78754960355527</v>
      </c>
    </row>
    <row r="323" spans="1:9" ht="18.75" x14ac:dyDescent="0.2">
      <c r="A323" s="12" t="s">
        <v>239</v>
      </c>
      <c r="B323" s="6" t="s">
        <v>61</v>
      </c>
      <c r="C323" s="6" t="s">
        <v>63</v>
      </c>
      <c r="D323" s="6" t="s">
        <v>15</v>
      </c>
      <c r="E323" s="7">
        <v>46750353</v>
      </c>
      <c r="F323" s="7">
        <v>48994472</v>
      </c>
      <c r="G323" s="15">
        <v>30762428.41</v>
      </c>
      <c r="H323" s="15">
        <f t="shared" si="9"/>
        <v>62.78754960355527</v>
      </c>
    </row>
    <row r="324" spans="1:9" ht="18.75" x14ac:dyDescent="0.2">
      <c r="A324" s="12" t="s">
        <v>304</v>
      </c>
      <c r="B324" s="6" t="s">
        <v>64</v>
      </c>
      <c r="C324" s="6" t="s">
        <v>34</v>
      </c>
      <c r="D324" s="6" t="s">
        <v>35</v>
      </c>
      <c r="E324" s="7">
        <v>119650</v>
      </c>
      <c r="F324" s="7">
        <v>119650</v>
      </c>
      <c r="G324" s="15">
        <v>109649</v>
      </c>
      <c r="H324" s="15">
        <f t="shared" si="9"/>
        <v>91.641454241537829</v>
      </c>
    </row>
    <row r="325" spans="1:9" ht="18.75" x14ac:dyDescent="0.2">
      <c r="A325" s="12" t="s">
        <v>305</v>
      </c>
      <c r="B325" s="6" t="s">
        <v>64</v>
      </c>
      <c r="C325" s="6" t="s">
        <v>65</v>
      </c>
      <c r="D325" s="6" t="s">
        <v>35</v>
      </c>
      <c r="E325" s="7">
        <v>119650</v>
      </c>
      <c r="F325" s="7">
        <v>119650</v>
      </c>
      <c r="G325" s="15">
        <v>109649</v>
      </c>
      <c r="H325" s="15">
        <f t="shared" si="9"/>
        <v>91.641454241537829</v>
      </c>
    </row>
    <row r="326" spans="1:9" ht="37.5" x14ac:dyDescent="0.2">
      <c r="A326" s="12" t="s">
        <v>52</v>
      </c>
      <c r="B326" s="6" t="s">
        <v>64</v>
      </c>
      <c r="C326" s="6" t="s">
        <v>65</v>
      </c>
      <c r="D326" s="6" t="s">
        <v>4</v>
      </c>
      <c r="E326" s="14">
        <v>119650</v>
      </c>
      <c r="F326" s="14">
        <v>119650</v>
      </c>
      <c r="G326" s="15">
        <v>109649</v>
      </c>
      <c r="H326" s="15">
        <f t="shared" si="9"/>
        <v>91.641454241537829</v>
      </c>
      <c r="I326" s="4"/>
    </row>
    <row r="327" spans="1:9" ht="37.5" x14ac:dyDescent="0.2">
      <c r="A327" s="12" t="s">
        <v>218</v>
      </c>
      <c r="B327" s="6" t="s">
        <v>64</v>
      </c>
      <c r="C327" s="6" t="s">
        <v>65</v>
      </c>
      <c r="D327" s="6" t="s">
        <v>5</v>
      </c>
      <c r="E327" s="14">
        <v>119650</v>
      </c>
      <c r="F327" s="14">
        <v>119650</v>
      </c>
      <c r="G327" s="15">
        <v>109649</v>
      </c>
      <c r="H327" s="15">
        <f t="shared" si="9"/>
        <v>91.641454241537829</v>
      </c>
    </row>
    <row r="328" spans="1:9" ht="18.75" x14ac:dyDescent="0.2">
      <c r="A328" s="12" t="s">
        <v>307</v>
      </c>
      <c r="B328" s="6" t="s">
        <v>68</v>
      </c>
      <c r="C328" s="6" t="s">
        <v>34</v>
      </c>
      <c r="D328" s="6" t="s">
        <v>35</v>
      </c>
      <c r="E328" s="14">
        <v>35930356</v>
      </c>
      <c r="F328" s="14">
        <v>48095244.009999998</v>
      </c>
      <c r="G328" s="15">
        <v>28419055.940000001</v>
      </c>
      <c r="H328" s="15">
        <f t="shared" si="9"/>
        <v>59.089118945089645</v>
      </c>
      <c r="I328" s="4"/>
    </row>
    <row r="329" spans="1:9" ht="37.5" x14ac:dyDescent="0.2">
      <c r="A329" s="12" t="s">
        <v>217</v>
      </c>
      <c r="B329" s="6" t="s">
        <v>68</v>
      </c>
      <c r="C329" s="6" t="s">
        <v>187</v>
      </c>
      <c r="D329" s="6" t="s">
        <v>35</v>
      </c>
      <c r="E329" s="7">
        <v>3036516</v>
      </c>
      <c r="F329" s="7">
        <v>3847571</v>
      </c>
      <c r="G329" s="15">
        <v>2994552.47</v>
      </c>
      <c r="H329" s="15">
        <f t="shared" ref="H329:H392" si="10">G329/F329*100</f>
        <v>77.829687093493533</v>
      </c>
    </row>
    <row r="330" spans="1:9" ht="75" x14ac:dyDescent="0.2">
      <c r="A330" s="12" t="s">
        <v>51</v>
      </c>
      <c r="B330" s="6" t="s">
        <v>68</v>
      </c>
      <c r="C330" s="6" t="s">
        <v>187</v>
      </c>
      <c r="D330" s="6" t="s">
        <v>2</v>
      </c>
      <c r="E330" s="7">
        <v>3036516</v>
      </c>
      <c r="F330" s="7">
        <v>3847571</v>
      </c>
      <c r="G330" s="15">
        <v>2994552.47</v>
      </c>
      <c r="H330" s="15">
        <f t="shared" si="10"/>
        <v>77.829687093493533</v>
      </c>
    </row>
    <row r="331" spans="1:9" ht="37.5" x14ac:dyDescent="0.2">
      <c r="A331" s="12" t="s">
        <v>214</v>
      </c>
      <c r="B331" s="6" t="s">
        <v>68</v>
      </c>
      <c r="C331" s="6" t="s">
        <v>187</v>
      </c>
      <c r="D331" s="6" t="s">
        <v>3</v>
      </c>
      <c r="E331" s="7">
        <v>3036516</v>
      </c>
      <c r="F331" s="7">
        <v>3847571</v>
      </c>
      <c r="G331" s="15">
        <v>2994552.47</v>
      </c>
      <c r="H331" s="15">
        <f t="shared" si="10"/>
        <v>77.829687093493533</v>
      </c>
    </row>
    <row r="332" spans="1:9" ht="37.5" x14ac:dyDescent="0.2">
      <c r="A332" s="12" t="s">
        <v>240</v>
      </c>
      <c r="B332" s="6" t="s">
        <v>68</v>
      </c>
      <c r="C332" s="6" t="s">
        <v>188</v>
      </c>
      <c r="D332" s="6" t="s">
        <v>35</v>
      </c>
      <c r="E332" s="7">
        <v>6150537</v>
      </c>
      <c r="F332" s="7">
        <v>7469443</v>
      </c>
      <c r="G332" s="15">
        <v>4147327.14</v>
      </c>
      <c r="H332" s="15">
        <f t="shared" si="10"/>
        <v>55.523914433780405</v>
      </c>
    </row>
    <row r="333" spans="1:9" ht="75" x14ac:dyDescent="0.2">
      <c r="A333" s="12" t="s">
        <v>51</v>
      </c>
      <c r="B333" s="6" t="s">
        <v>68</v>
      </c>
      <c r="C333" s="6" t="s">
        <v>188</v>
      </c>
      <c r="D333" s="6" t="s">
        <v>2</v>
      </c>
      <c r="E333" s="7">
        <v>5985955</v>
      </c>
      <c r="F333" s="7">
        <v>7304861</v>
      </c>
      <c r="G333" s="15">
        <v>4055584.43</v>
      </c>
      <c r="H333" s="15">
        <f t="shared" si="10"/>
        <v>55.518981538457744</v>
      </c>
    </row>
    <row r="334" spans="1:9" ht="18.75" x14ac:dyDescent="0.2">
      <c r="A334" s="12" t="s">
        <v>250</v>
      </c>
      <c r="B334" s="6" t="s">
        <v>68</v>
      </c>
      <c r="C334" s="6" t="s">
        <v>188</v>
      </c>
      <c r="D334" s="6" t="s">
        <v>18</v>
      </c>
      <c r="E334" s="7">
        <v>5985955</v>
      </c>
      <c r="F334" s="7">
        <v>7304861</v>
      </c>
      <c r="G334" s="15">
        <v>4055584.43</v>
      </c>
      <c r="H334" s="15">
        <f t="shared" si="10"/>
        <v>55.518981538457744</v>
      </c>
    </row>
    <row r="335" spans="1:9" ht="37.5" x14ac:dyDescent="0.2">
      <c r="A335" s="12" t="s">
        <v>52</v>
      </c>
      <c r="B335" s="6" t="s">
        <v>68</v>
      </c>
      <c r="C335" s="6" t="s">
        <v>188</v>
      </c>
      <c r="D335" s="6" t="s">
        <v>4</v>
      </c>
      <c r="E335" s="7">
        <v>164582</v>
      </c>
      <c r="F335" s="7">
        <v>164582</v>
      </c>
      <c r="G335" s="15">
        <v>91742.71</v>
      </c>
      <c r="H335" s="15">
        <f t="shared" si="10"/>
        <v>55.742857663657034</v>
      </c>
    </row>
    <row r="336" spans="1:9" ht="37.5" x14ac:dyDescent="0.2">
      <c r="A336" s="12" t="s">
        <v>218</v>
      </c>
      <c r="B336" s="6" t="s">
        <v>68</v>
      </c>
      <c r="C336" s="6" t="s">
        <v>188</v>
      </c>
      <c r="D336" s="6" t="s">
        <v>5</v>
      </c>
      <c r="E336" s="7">
        <v>164582</v>
      </c>
      <c r="F336" s="7">
        <v>164582</v>
      </c>
      <c r="G336" s="15">
        <v>91742.71</v>
      </c>
      <c r="H336" s="15">
        <f t="shared" si="10"/>
        <v>55.742857663657034</v>
      </c>
    </row>
    <row r="337" spans="1:9" ht="18.75" x14ac:dyDescent="0.2">
      <c r="A337" s="12" t="s">
        <v>308</v>
      </c>
      <c r="B337" s="6" t="s">
        <v>68</v>
      </c>
      <c r="C337" s="6" t="s">
        <v>195</v>
      </c>
      <c r="D337" s="6" t="s">
        <v>35</v>
      </c>
      <c r="E337" s="7">
        <v>0</v>
      </c>
      <c r="F337" s="7">
        <v>7861296.0099999998</v>
      </c>
      <c r="G337" s="15">
        <v>1356646.5</v>
      </c>
      <c r="H337" s="15">
        <f t="shared" si="10"/>
        <v>17.257288089321037</v>
      </c>
    </row>
    <row r="338" spans="1:9" ht="37.5" x14ac:dyDescent="0.2">
      <c r="A338" s="12" t="s">
        <v>62</v>
      </c>
      <c r="B338" s="6" t="s">
        <v>68</v>
      </c>
      <c r="C338" s="6" t="s">
        <v>195</v>
      </c>
      <c r="D338" s="6" t="s">
        <v>14</v>
      </c>
      <c r="E338" s="7">
        <v>0</v>
      </c>
      <c r="F338" s="7">
        <v>7861296.0099999998</v>
      </c>
      <c r="G338" s="15">
        <v>1356646.5</v>
      </c>
      <c r="H338" s="15">
        <f t="shared" si="10"/>
        <v>17.257288089321037</v>
      </c>
    </row>
    <row r="339" spans="1:9" ht="18.75" x14ac:dyDescent="0.2">
      <c r="A339" s="12" t="s">
        <v>239</v>
      </c>
      <c r="B339" s="6" t="s">
        <v>68</v>
      </c>
      <c r="C339" s="6" t="s">
        <v>195</v>
      </c>
      <c r="D339" s="6" t="s">
        <v>15</v>
      </c>
      <c r="E339" s="7">
        <v>0</v>
      </c>
      <c r="F339" s="7">
        <v>7861296.0099999998</v>
      </c>
      <c r="G339" s="15">
        <v>1356646.5</v>
      </c>
      <c r="H339" s="15">
        <f t="shared" si="10"/>
        <v>17.257288089321037</v>
      </c>
    </row>
    <row r="340" spans="1:9" ht="56.25" x14ac:dyDescent="0.2">
      <c r="A340" s="12" t="s">
        <v>309</v>
      </c>
      <c r="B340" s="6" t="s">
        <v>68</v>
      </c>
      <c r="C340" s="6" t="s">
        <v>192</v>
      </c>
      <c r="D340" s="6" t="s">
        <v>35</v>
      </c>
      <c r="E340" s="7">
        <v>1100000</v>
      </c>
      <c r="F340" s="7">
        <v>1100000</v>
      </c>
      <c r="G340" s="15">
        <v>343442.16</v>
      </c>
      <c r="H340" s="15">
        <f t="shared" si="10"/>
        <v>31.222014545454542</v>
      </c>
    </row>
    <row r="341" spans="1:9" ht="37.5" x14ac:dyDescent="0.2">
      <c r="A341" s="12" t="s">
        <v>52</v>
      </c>
      <c r="B341" s="6" t="s">
        <v>68</v>
      </c>
      <c r="C341" s="6" t="s">
        <v>192</v>
      </c>
      <c r="D341" s="6" t="s">
        <v>4</v>
      </c>
      <c r="E341" s="7">
        <v>1100000</v>
      </c>
      <c r="F341" s="7">
        <v>1100000</v>
      </c>
      <c r="G341" s="15">
        <v>343442.16</v>
      </c>
      <c r="H341" s="15">
        <f t="shared" si="10"/>
        <v>31.222014545454542</v>
      </c>
    </row>
    <row r="342" spans="1:9" ht="37.5" x14ac:dyDescent="0.2">
      <c r="A342" s="12" t="s">
        <v>218</v>
      </c>
      <c r="B342" s="6" t="s">
        <v>68</v>
      </c>
      <c r="C342" s="6" t="s">
        <v>192</v>
      </c>
      <c r="D342" s="6" t="s">
        <v>5</v>
      </c>
      <c r="E342" s="7">
        <v>1100000</v>
      </c>
      <c r="F342" s="7">
        <v>1100000</v>
      </c>
      <c r="G342" s="15">
        <v>343442.16</v>
      </c>
      <c r="H342" s="15">
        <f t="shared" si="10"/>
        <v>31.222014545454542</v>
      </c>
    </row>
    <row r="343" spans="1:9" ht="18.75" x14ac:dyDescent="0.2">
      <c r="A343" s="12" t="s">
        <v>305</v>
      </c>
      <c r="B343" s="6" t="s">
        <v>68</v>
      </c>
      <c r="C343" s="6" t="s">
        <v>189</v>
      </c>
      <c r="D343" s="6" t="s">
        <v>35</v>
      </c>
      <c r="E343" s="7">
        <v>700000</v>
      </c>
      <c r="F343" s="7">
        <v>700000</v>
      </c>
      <c r="G343" s="15">
        <v>550871.30000000005</v>
      </c>
      <c r="H343" s="15">
        <f t="shared" si="10"/>
        <v>78.695900000000009</v>
      </c>
    </row>
    <row r="344" spans="1:9" ht="75" x14ac:dyDescent="0.2">
      <c r="A344" s="12" t="s">
        <v>51</v>
      </c>
      <c r="B344" s="6" t="s">
        <v>68</v>
      </c>
      <c r="C344" s="6" t="s">
        <v>189</v>
      </c>
      <c r="D344" s="6" t="s">
        <v>2</v>
      </c>
      <c r="E344" s="7">
        <v>4000</v>
      </c>
      <c r="F344" s="7">
        <v>4000</v>
      </c>
      <c r="G344" s="15">
        <v>4000</v>
      </c>
      <c r="H344" s="15">
        <f t="shared" si="10"/>
        <v>100</v>
      </c>
    </row>
    <row r="345" spans="1:9" ht="18.75" x14ac:dyDescent="0.2">
      <c r="A345" s="12" t="s">
        <v>250</v>
      </c>
      <c r="B345" s="6" t="s">
        <v>68</v>
      </c>
      <c r="C345" s="6" t="s">
        <v>189</v>
      </c>
      <c r="D345" s="6" t="s">
        <v>18</v>
      </c>
      <c r="E345" s="7">
        <v>4000</v>
      </c>
      <c r="F345" s="7">
        <v>4000</v>
      </c>
      <c r="G345" s="15">
        <v>4000</v>
      </c>
      <c r="H345" s="15">
        <f t="shared" si="10"/>
        <v>100</v>
      </c>
    </row>
    <row r="346" spans="1:9" ht="37.5" x14ac:dyDescent="0.2">
      <c r="A346" s="12" t="s">
        <v>52</v>
      </c>
      <c r="B346" s="6" t="s">
        <v>68</v>
      </c>
      <c r="C346" s="6" t="s">
        <v>189</v>
      </c>
      <c r="D346" s="6" t="s">
        <v>4</v>
      </c>
      <c r="E346" s="7">
        <v>696000</v>
      </c>
      <c r="F346" s="7">
        <v>696000</v>
      </c>
      <c r="G346" s="15">
        <v>546871.30000000005</v>
      </c>
      <c r="H346" s="15">
        <f t="shared" si="10"/>
        <v>78.57346264367817</v>
      </c>
    </row>
    <row r="347" spans="1:9" ht="37.5" x14ac:dyDescent="0.2">
      <c r="A347" s="5" t="s">
        <v>218</v>
      </c>
      <c r="B347" s="6" t="s">
        <v>68</v>
      </c>
      <c r="C347" s="6" t="s">
        <v>189</v>
      </c>
      <c r="D347" s="6" t="s">
        <v>5</v>
      </c>
      <c r="E347" s="7">
        <v>696000</v>
      </c>
      <c r="F347" s="7">
        <v>696000</v>
      </c>
      <c r="G347" s="15">
        <v>546871.30000000005</v>
      </c>
      <c r="H347" s="15">
        <f t="shared" si="10"/>
        <v>78.57346264367817</v>
      </c>
    </row>
    <row r="348" spans="1:9" ht="18.75" x14ac:dyDescent="0.2">
      <c r="A348" s="5" t="s">
        <v>306</v>
      </c>
      <c r="B348" s="6" t="s">
        <v>68</v>
      </c>
      <c r="C348" s="6" t="s">
        <v>193</v>
      </c>
      <c r="D348" s="6" t="s">
        <v>35</v>
      </c>
      <c r="E348" s="7">
        <v>1822500</v>
      </c>
      <c r="F348" s="7">
        <v>1822500</v>
      </c>
      <c r="G348" s="15">
        <v>815000</v>
      </c>
      <c r="H348" s="15">
        <f t="shared" si="10"/>
        <v>44.718792866941016</v>
      </c>
      <c r="I348" s="4"/>
    </row>
    <row r="349" spans="1:9" ht="18.75" x14ac:dyDescent="0.2">
      <c r="A349" s="5" t="s">
        <v>66</v>
      </c>
      <c r="B349" s="6" t="s">
        <v>68</v>
      </c>
      <c r="C349" s="6" t="s">
        <v>193</v>
      </c>
      <c r="D349" s="6" t="s">
        <v>16</v>
      </c>
      <c r="E349" s="7">
        <v>1822500</v>
      </c>
      <c r="F349" s="7">
        <v>1822500</v>
      </c>
      <c r="G349" s="15">
        <v>815000</v>
      </c>
      <c r="H349" s="15">
        <f t="shared" si="10"/>
        <v>44.718792866941016</v>
      </c>
    </row>
    <row r="350" spans="1:9" ht="18.75" x14ac:dyDescent="0.2">
      <c r="A350" s="5" t="s">
        <v>67</v>
      </c>
      <c r="B350" s="6" t="s">
        <v>68</v>
      </c>
      <c r="C350" s="6" t="s">
        <v>193</v>
      </c>
      <c r="D350" s="6" t="s">
        <v>26</v>
      </c>
      <c r="E350" s="7">
        <v>1822500</v>
      </c>
      <c r="F350" s="7">
        <v>1822500</v>
      </c>
      <c r="G350" s="15">
        <v>815000</v>
      </c>
      <c r="H350" s="15">
        <f t="shared" si="10"/>
        <v>44.718792866941016</v>
      </c>
    </row>
    <row r="351" spans="1:9" ht="37.5" x14ac:dyDescent="0.2">
      <c r="A351" s="5" t="s">
        <v>310</v>
      </c>
      <c r="B351" s="6" t="s">
        <v>68</v>
      </c>
      <c r="C351" s="6" t="s">
        <v>196</v>
      </c>
      <c r="D351" s="6" t="s">
        <v>35</v>
      </c>
      <c r="E351" s="7">
        <v>2411136</v>
      </c>
      <c r="F351" s="7">
        <v>2411136</v>
      </c>
      <c r="G351" s="15">
        <v>2411136</v>
      </c>
      <c r="H351" s="15">
        <f t="shared" si="10"/>
        <v>100</v>
      </c>
      <c r="I351" s="4"/>
    </row>
    <row r="352" spans="1:9" ht="37.5" x14ac:dyDescent="0.2">
      <c r="A352" s="5" t="s">
        <v>62</v>
      </c>
      <c r="B352" s="6" t="s">
        <v>68</v>
      </c>
      <c r="C352" s="6" t="s">
        <v>196</v>
      </c>
      <c r="D352" s="6" t="s">
        <v>14</v>
      </c>
      <c r="E352" s="7">
        <v>2411136</v>
      </c>
      <c r="F352" s="7">
        <v>2411136</v>
      </c>
      <c r="G352" s="15">
        <v>2411136</v>
      </c>
      <c r="H352" s="15">
        <f t="shared" si="10"/>
        <v>100</v>
      </c>
    </row>
    <row r="353" spans="1:8" ht="18.75" x14ac:dyDescent="0.2">
      <c r="A353" s="5" t="s">
        <v>239</v>
      </c>
      <c r="B353" s="6" t="s">
        <v>68</v>
      </c>
      <c r="C353" s="6" t="s">
        <v>196</v>
      </c>
      <c r="D353" s="6" t="s">
        <v>15</v>
      </c>
      <c r="E353" s="7">
        <v>2411136</v>
      </c>
      <c r="F353" s="7">
        <v>2411136</v>
      </c>
      <c r="G353" s="15">
        <v>2411136</v>
      </c>
      <c r="H353" s="15">
        <f t="shared" si="10"/>
        <v>100</v>
      </c>
    </row>
    <row r="354" spans="1:8" ht="112.5" x14ac:dyDescent="0.2">
      <c r="A354" s="5" t="s">
        <v>311</v>
      </c>
      <c r="B354" s="6" t="s">
        <v>68</v>
      </c>
      <c r="C354" s="6" t="s">
        <v>194</v>
      </c>
      <c r="D354" s="6" t="s">
        <v>35</v>
      </c>
      <c r="E354" s="7">
        <v>10226400</v>
      </c>
      <c r="F354" s="7">
        <v>10156814</v>
      </c>
      <c r="G354" s="15">
        <v>6989011</v>
      </c>
      <c r="H354" s="15">
        <f t="shared" si="10"/>
        <v>68.811056301710366</v>
      </c>
    </row>
    <row r="355" spans="1:8" ht="18.75" x14ac:dyDescent="0.2">
      <c r="A355" s="5" t="s">
        <v>66</v>
      </c>
      <c r="B355" s="6" t="s">
        <v>68</v>
      </c>
      <c r="C355" s="6" t="s">
        <v>194</v>
      </c>
      <c r="D355" s="6" t="s">
        <v>16</v>
      </c>
      <c r="E355" s="7">
        <v>10226400</v>
      </c>
      <c r="F355" s="7">
        <v>10156814</v>
      </c>
      <c r="G355" s="15">
        <v>6989011</v>
      </c>
      <c r="H355" s="15">
        <f t="shared" si="10"/>
        <v>68.811056301710366</v>
      </c>
    </row>
    <row r="356" spans="1:8" ht="37.5" x14ac:dyDescent="0.2">
      <c r="A356" s="5" t="s">
        <v>167</v>
      </c>
      <c r="B356" s="6" t="s">
        <v>68</v>
      </c>
      <c r="C356" s="6" t="s">
        <v>194</v>
      </c>
      <c r="D356" s="6" t="s">
        <v>17</v>
      </c>
      <c r="E356" s="7">
        <v>10226400</v>
      </c>
      <c r="F356" s="7">
        <v>10156814</v>
      </c>
      <c r="G356" s="15">
        <v>6989011</v>
      </c>
      <c r="H356" s="15">
        <f t="shared" si="10"/>
        <v>68.811056301710366</v>
      </c>
    </row>
    <row r="357" spans="1:8" ht="37.5" x14ac:dyDescent="0.2">
      <c r="A357" s="5" t="s">
        <v>240</v>
      </c>
      <c r="B357" s="6" t="s">
        <v>68</v>
      </c>
      <c r="C357" s="6" t="s">
        <v>190</v>
      </c>
      <c r="D357" s="6" t="s">
        <v>35</v>
      </c>
      <c r="E357" s="7">
        <v>7768711</v>
      </c>
      <c r="F357" s="7">
        <v>9406104</v>
      </c>
      <c r="G357" s="15">
        <v>6555285.4100000001</v>
      </c>
      <c r="H357" s="15">
        <f t="shared" si="10"/>
        <v>69.691823628571399</v>
      </c>
    </row>
    <row r="358" spans="1:8" ht="75" x14ac:dyDescent="0.2">
      <c r="A358" s="5" t="s">
        <v>51</v>
      </c>
      <c r="B358" s="6" t="s">
        <v>68</v>
      </c>
      <c r="C358" s="6" t="s">
        <v>190</v>
      </c>
      <c r="D358" s="6" t="s">
        <v>2</v>
      </c>
      <c r="E358" s="7">
        <v>7431423</v>
      </c>
      <c r="F358" s="7">
        <v>9068816</v>
      </c>
      <c r="G358" s="15">
        <v>6293193.6799999997</v>
      </c>
      <c r="H358" s="15">
        <f t="shared" si="10"/>
        <v>69.393774005338727</v>
      </c>
    </row>
    <row r="359" spans="1:8" ht="18.75" x14ac:dyDescent="0.2">
      <c r="A359" s="5" t="s">
        <v>250</v>
      </c>
      <c r="B359" s="6" t="s">
        <v>68</v>
      </c>
      <c r="C359" s="6" t="s">
        <v>190</v>
      </c>
      <c r="D359" s="6" t="s">
        <v>18</v>
      </c>
      <c r="E359" s="7">
        <v>7431423</v>
      </c>
      <c r="F359" s="7">
        <v>9068816</v>
      </c>
      <c r="G359" s="15">
        <v>6293193.6799999997</v>
      </c>
      <c r="H359" s="15">
        <f t="shared" si="10"/>
        <v>69.393774005338727</v>
      </c>
    </row>
    <row r="360" spans="1:8" ht="37.5" x14ac:dyDescent="0.2">
      <c r="A360" s="5" t="s">
        <v>52</v>
      </c>
      <c r="B360" s="6" t="s">
        <v>68</v>
      </c>
      <c r="C360" s="6" t="s">
        <v>190</v>
      </c>
      <c r="D360" s="6" t="s">
        <v>4</v>
      </c>
      <c r="E360" s="7">
        <v>336728</v>
      </c>
      <c r="F360" s="7">
        <v>329728</v>
      </c>
      <c r="G360" s="15">
        <v>254811.73</v>
      </c>
      <c r="H360" s="15">
        <f t="shared" si="10"/>
        <v>77.279372695069881</v>
      </c>
    </row>
    <row r="361" spans="1:8" ht="37.5" x14ac:dyDescent="0.2">
      <c r="A361" s="5" t="s">
        <v>218</v>
      </c>
      <c r="B361" s="6" t="s">
        <v>68</v>
      </c>
      <c r="C361" s="6" t="s">
        <v>190</v>
      </c>
      <c r="D361" s="6" t="s">
        <v>5</v>
      </c>
      <c r="E361" s="7">
        <v>336728</v>
      </c>
      <c r="F361" s="7">
        <v>329728</v>
      </c>
      <c r="G361" s="15">
        <v>254811.73</v>
      </c>
      <c r="H361" s="15">
        <f t="shared" si="10"/>
        <v>77.279372695069881</v>
      </c>
    </row>
    <row r="362" spans="1:8" ht="18.75" x14ac:dyDescent="0.2">
      <c r="A362" s="5" t="s">
        <v>53</v>
      </c>
      <c r="B362" s="6" t="s">
        <v>68</v>
      </c>
      <c r="C362" s="6" t="s">
        <v>190</v>
      </c>
      <c r="D362" s="6" t="s">
        <v>6</v>
      </c>
      <c r="E362" s="7">
        <v>560</v>
      </c>
      <c r="F362" s="7">
        <v>7560</v>
      </c>
      <c r="G362" s="15">
        <v>7280</v>
      </c>
      <c r="H362" s="15">
        <f t="shared" si="10"/>
        <v>96.296296296296291</v>
      </c>
    </row>
    <row r="363" spans="1:8" ht="18.75" x14ac:dyDescent="0.2">
      <c r="A363" s="5" t="s">
        <v>221</v>
      </c>
      <c r="B363" s="6" t="s">
        <v>68</v>
      </c>
      <c r="C363" s="6" t="s">
        <v>190</v>
      </c>
      <c r="D363" s="6" t="s">
        <v>7</v>
      </c>
      <c r="E363" s="7">
        <v>560</v>
      </c>
      <c r="F363" s="7">
        <v>7560</v>
      </c>
      <c r="G363" s="15">
        <v>7280</v>
      </c>
      <c r="H363" s="15">
        <f t="shared" si="10"/>
        <v>96.296296296296291</v>
      </c>
    </row>
    <row r="364" spans="1:8" ht="37.5" x14ac:dyDescent="0.2">
      <c r="A364" s="5" t="s">
        <v>240</v>
      </c>
      <c r="B364" s="6" t="s">
        <v>68</v>
      </c>
      <c r="C364" s="6" t="s">
        <v>191</v>
      </c>
      <c r="D364" s="6" t="s">
        <v>35</v>
      </c>
      <c r="E364" s="7">
        <v>2433756</v>
      </c>
      <c r="F364" s="7">
        <v>2969994</v>
      </c>
      <c r="G364" s="15">
        <v>1998038.96</v>
      </c>
      <c r="H364" s="15">
        <f t="shared" si="10"/>
        <v>67.274174964663231</v>
      </c>
    </row>
    <row r="365" spans="1:8" ht="75" x14ac:dyDescent="0.2">
      <c r="A365" s="5" t="s">
        <v>51</v>
      </c>
      <c r="B365" s="6" t="s">
        <v>68</v>
      </c>
      <c r="C365" s="6" t="s">
        <v>191</v>
      </c>
      <c r="D365" s="6" t="s">
        <v>2</v>
      </c>
      <c r="E365" s="7">
        <v>2433756</v>
      </c>
      <c r="F365" s="7">
        <v>2969994</v>
      </c>
      <c r="G365" s="15">
        <v>1998038.96</v>
      </c>
      <c r="H365" s="15">
        <f t="shared" si="10"/>
        <v>67.274174964663231</v>
      </c>
    </row>
    <row r="366" spans="1:8" ht="18.75" x14ac:dyDescent="0.2">
      <c r="A366" s="5" t="s">
        <v>250</v>
      </c>
      <c r="B366" s="6" t="s">
        <v>68</v>
      </c>
      <c r="C366" s="6" t="s">
        <v>191</v>
      </c>
      <c r="D366" s="6" t="s">
        <v>18</v>
      </c>
      <c r="E366" s="7">
        <v>2433756</v>
      </c>
      <c r="F366" s="7">
        <v>2969994</v>
      </c>
      <c r="G366" s="15">
        <v>1998038.96</v>
      </c>
      <c r="H366" s="15">
        <f t="shared" si="10"/>
        <v>67.274174964663231</v>
      </c>
    </row>
    <row r="367" spans="1:8" ht="112.5" x14ac:dyDescent="0.2">
      <c r="A367" s="5" t="s">
        <v>311</v>
      </c>
      <c r="B367" s="6" t="s">
        <v>68</v>
      </c>
      <c r="C367" s="6" t="s">
        <v>69</v>
      </c>
      <c r="D367" s="6" t="s">
        <v>35</v>
      </c>
      <c r="E367" s="7">
        <v>280800</v>
      </c>
      <c r="F367" s="7">
        <v>350386</v>
      </c>
      <c r="G367" s="15">
        <v>257745</v>
      </c>
      <c r="H367" s="15">
        <f t="shared" si="10"/>
        <v>73.5603020668634</v>
      </c>
    </row>
    <row r="368" spans="1:8" ht="18.75" x14ac:dyDescent="0.2">
      <c r="A368" s="5" t="s">
        <v>66</v>
      </c>
      <c r="B368" s="6" t="s">
        <v>68</v>
      </c>
      <c r="C368" s="6" t="s">
        <v>69</v>
      </c>
      <c r="D368" s="6" t="s">
        <v>16</v>
      </c>
      <c r="E368" s="7">
        <v>280800</v>
      </c>
      <c r="F368" s="7">
        <v>350386</v>
      </c>
      <c r="G368" s="15">
        <v>257745</v>
      </c>
      <c r="H368" s="15">
        <f t="shared" si="10"/>
        <v>73.5603020668634</v>
      </c>
    </row>
    <row r="369" spans="1:9" ht="37.5" x14ac:dyDescent="0.2">
      <c r="A369" s="5" t="s">
        <v>167</v>
      </c>
      <c r="B369" s="6" t="s">
        <v>68</v>
      </c>
      <c r="C369" s="6" t="s">
        <v>69</v>
      </c>
      <c r="D369" s="6" t="s">
        <v>17</v>
      </c>
      <c r="E369" s="7">
        <v>280800</v>
      </c>
      <c r="F369" s="7">
        <v>350386</v>
      </c>
      <c r="G369" s="15">
        <v>257745</v>
      </c>
      <c r="H369" s="15">
        <f t="shared" si="10"/>
        <v>73.5603020668634</v>
      </c>
    </row>
    <row r="370" spans="1:9" ht="18.75" x14ac:dyDescent="0.2">
      <c r="A370" s="8" t="s">
        <v>312</v>
      </c>
      <c r="B370" s="9" t="s">
        <v>70</v>
      </c>
      <c r="C370" s="9" t="s">
        <v>34</v>
      </c>
      <c r="D370" s="9" t="s">
        <v>35</v>
      </c>
      <c r="E370" s="10">
        <v>100062441.45999999</v>
      </c>
      <c r="F370" s="10">
        <v>106192757.52</v>
      </c>
      <c r="G370" s="23">
        <v>65827138.490000002</v>
      </c>
      <c r="H370" s="23">
        <f t="shared" si="10"/>
        <v>61.988350267297967</v>
      </c>
    </row>
    <row r="371" spans="1:9" ht="18.75" x14ac:dyDescent="0.2">
      <c r="A371" s="5" t="s">
        <v>313</v>
      </c>
      <c r="B371" s="6" t="s">
        <v>71</v>
      </c>
      <c r="C371" s="6" t="s">
        <v>34</v>
      </c>
      <c r="D371" s="6" t="s">
        <v>35</v>
      </c>
      <c r="E371" s="7">
        <v>89208528.459999993</v>
      </c>
      <c r="F371" s="7">
        <v>93169391.040000007</v>
      </c>
      <c r="G371" s="15">
        <v>57415744.420000002</v>
      </c>
      <c r="H371" s="15">
        <f t="shared" si="10"/>
        <v>61.625115050231415</v>
      </c>
    </row>
    <row r="372" spans="1:9" ht="18.75" x14ac:dyDescent="0.2">
      <c r="A372" s="5" t="s">
        <v>314</v>
      </c>
      <c r="B372" s="6" t="s">
        <v>71</v>
      </c>
      <c r="C372" s="6" t="s">
        <v>74</v>
      </c>
      <c r="D372" s="6" t="s">
        <v>35</v>
      </c>
      <c r="E372" s="7">
        <v>0</v>
      </c>
      <c r="F372" s="7">
        <v>107457.58</v>
      </c>
      <c r="G372" s="15">
        <v>107457.58</v>
      </c>
      <c r="H372" s="15">
        <f t="shared" si="10"/>
        <v>100</v>
      </c>
    </row>
    <row r="373" spans="1:9" ht="37.5" x14ac:dyDescent="0.2">
      <c r="A373" s="5" t="s">
        <v>62</v>
      </c>
      <c r="B373" s="6" t="s">
        <v>71</v>
      </c>
      <c r="C373" s="6" t="s">
        <v>74</v>
      </c>
      <c r="D373" s="6" t="s">
        <v>14</v>
      </c>
      <c r="E373" s="7">
        <v>0</v>
      </c>
      <c r="F373" s="7">
        <v>107457.58</v>
      </c>
      <c r="G373" s="15">
        <v>107457.58</v>
      </c>
      <c r="H373" s="15">
        <f t="shared" si="10"/>
        <v>100</v>
      </c>
    </row>
    <row r="374" spans="1:9" ht="18.75" x14ac:dyDescent="0.2">
      <c r="A374" s="5" t="s">
        <v>239</v>
      </c>
      <c r="B374" s="13" t="s">
        <v>71</v>
      </c>
      <c r="C374" s="6" t="s">
        <v>74</v>
      </c>
      <c r="D374" s="6" t="s">
        <v>15</v>
      </c>
      <c r="E374" s="7">
        <v>0</v>
      </c>
      <c r="F374" s="7">
        <v>107457.58</v>
      </c>
      <c r="G374" s="15">
        <v>107457.58</v>
      </c>
      <c r="H374" s="15">
        <f t="shared" si="10"/>
        <v>100</v>
      </c>
      <c r="I374" s="4"/>
    </row>
    <row r="375" spans="1:9" ht="18.75" x14ac:dyDescent="0.2">
      <c r="A375" s="5" t="s">
        <v>315</v>
      </c>
      <c r="B375" s="6" t="s">
        <v>71</v>
      </c>
      <c r="C375" s="6" t="s">
        <v>75</v>
      </c>
      <c r="D375" s="6" t="s">
        <v>35</v>
      </c>
      <c r="E375" s="7">
        <v>17812356</v>
      </c>
      <c r="F375" s="7">
        <v>18668377</v>
      </c>
      <c r="G375" s="15">
        <v>11662333.67</v>
      </c>
      <c r="H375" s="15">
        <f t="shared" si="10"/>
        <v>62.471063606654184</v>
      </c>
    </row>
    <row r="376" spans="1:9" ht="37.5" x14ac:dyDescent="0.2">
      <c r="A376" s="5" t="s">
        <v>62</v>
      </c>
      <c r="B376" s="6" t="s">
        <v>71</v>
      </c>
      <c r="C376" s="6" t="s">
        <v>75</v>
      </c>
      <c r="D376" s="6" t="s">
        <v>14</v>
      </c>
      <c r="E376" s="7">
        <v>17812356</v>
      </c>
      <c r="F376" s="7">
        <v>18668377</v>
      </c>
      <c r="G376" s="15">
        <v>11662333.67</v>
      </c>
      <c r="H376" s="15">
        <f t="shared" si="10"/>
        <v>62.471063606654184</v>
      </c>
    </row>
    <row r="377" spans="1:9" ht="18.75" x14ac:dyDescent="0.2">
      <c r="A377" s="5" t="s">
        <v>239</v>
      </c>
      <c r="B377" s="6" t="s">
        <v>71</v>
      </c>
      <c r="C377" s="6" t="s">
        <v>75</v>
      </c>
      <c r="D377" s="6" t="s">
        <v>15</v>
      </c>
      <c r="E377" s="7">
        <v>17812356</v>
      </c>
      <c r="F377" s="7">
        <v>18668377</v>
      </c>
      <c r="G377" s="15">
        <v>11662333.67</v>
      </c>
      <c r="H377" s="15">
        <f t="shared" si="10"/>
        <v>62.471063606654184</v>
      </c>
    </row>
    <row r="378" spans="1:9" ht="18.75" x14ac:dyDescent="0.2">
      <c r="A378" s="5" t="s">
        <v>314</v>
      </c>
      <c r="B378" s="6" t="s">
        <v>71</v>
      </c>
      <c r="C378" s="6" t="s">
        <v>76</v>
      </c>
      <c r="D378" s="6" t="s">
        <v>35</v>
      </c>
      <c r="E378" s="7">
        <v>145879.38</v>
      </c>
      <c r="F378" s="7">
        <v>145879.38</v>
      </c>
      <c r="G378" s="15">
        <v>145879.38</v>
      </c>
      <c r="H378" s="15">
        <f t="shared" si="10"/>
        <v>100</v>
      </c>
    </row>
    <row r="379" spans="1:9" ht="37.5" x14ac:dyDescent="0.2">
      <c r="A379" s="5" t="s">
        <v>62</v>
      </c>
      <c r="B379" s="6" t="s">
        <v>71</v>
      </c>
      <c r="C379" s="6" t="s">
        <v>76</v>
      </c>
      <c r="D379" s="6" t="s">
        <v>14</v>
      </c>
      <c r="E379" s="7">
        <v>145879.38</v>
      </c>
      <c r="F379" s="7">
        <v>145879.38</v>
      </c>
      <c r="G379" s="15">
        <v>145879.38</v>
      </c>
      <c r="H379" s="15">
        <f t="shared" si="10"/>
        <v>100</v>
      </c>
    </row>
    <row r="380" spans="1:9" ht="18.75" x14ac:dyDescent="0.2">
      <c r="A380" s="5" t="s">
        <v>239</v>
      </c>
      <c r="B380" s="6" t="s">
        <v>71</v>
      </c>
      <c r="C380" s="6" t="s">
        <v>76</v>
      </c>
      <c r="D380" s="6" t="s">
        <v>15</v>
      </c>
      <c r="E380" s="7">
        <v>145879.38</v>
      </c>
      <c r="F380" s="7">
        <v>145879.38</v>
      </c>
      <c r="G380" s="15">
        <v>145879.38</v>
      </c>
      <c r="H380" s="15">
        <f t="shared" si="10"/>
        <v>100</v>
      </c>
    </row>
    <row r="381" spans="1:9" ht="18.75" x14ac:dyDescent="0.2">
      <c r="A381" s="5" t="s">
        <v>316</v>
      </c>
      <c r="B381" s="6" t="s">
        <v>71</v>
      </c>
      <c r="C381" s="6" t="s">
        <v>77</v>
      </c>
      <c r="D381" s="6" t="s">
        <v>35</v>
      </c>
      <c r="E381" s="7">
        <v>4060467</v>
      </c>
      <c r="F381" s="7">
        <v>5039476</v>
      </c>
      <c r="G381" s="15">
        <v>2806485.5</v>
      </c>
      <c r="H381" s="15">
        <f t="shared" si="10"/>
        <v>55.690026105888791</v>
      </c>
    </row>
    <row r="382" spans="1:9" ht="37.5" x14ac:dyDescent="0.2">
      <c r="A382" s="5" t="s">
        <v>62</v>
      </c>
      <c r="B382" s="6" t="s">
        <v>71</v>
      </c>
      <c r="C382" s="6" t="s">
        <v>77</v>
      </c>
      <c r="D382" s="6" t="s">
        <v>14</v>
      </c>
      <c r="E382" s="7">
        <v>4060467</v>
      </c>
      <c r="F382" s="7">
        <v>5039476</v>
      </c>
      <c r="G382" s="15">
        <v>2806485.5</v>
      </c>
      <c r="H382" s="15">
        <f t="shared" si="10"/>
        <v>55.690026105888791</v>
      </c>
    </row>
    <row r="383" spans="1:9" ht="18.75" x14ac:dyDescent="0.2">
      <c r="A383" s="5" t="s">
        <v>239</v>
      </c>
      <c r="B383" s="6" t="s">
        <v>71</v>
      </c>
      <c r="C383" s="6" t="s">
        <v>77</v>
      </c>
      <c r="D383" s="6" t="s">
        <v>15</v>
      </c>
      <c r="E383" s="7">
        <v>4060467</v>
      </c>
      <c r="F383" s="7">
        <v>5039476</v>
      </c>
      <c r="G383" s="15">
        <v>2806485.5</v>
      </c>
      <c r="H383" s="15">
        <f t="shared" si="10"/>
        <v>55.690026105888791</v>
      </c>
    </row>
    <row r="384" spans="1:9" ht="18.75" x14ac:dyDescent="0.2">
      <c r="A384" s="5" t="s">
        <v>317</v>
      </c>
      <c r="B384" s="6" t="s">
        <v>71</v>
      </c>
      <c r="C384" s="6" t="s">
        <v>78</v>
      </c>
      <c r="D384" s="6" t="s">
        <v>35</v>
      </c>
      <c r="E384" s="7">
        <v>21631778</v>
      </c>
      <c r="F384" s="7">
        <v>22946139</v>
      </c>
      <c r="G384" s="15">
        <v>15270015.109999999</v>
      </c>
      <c r="H384" s="15">
        <f t="shared" si="10"/>
        <v>66.547209140500712</v>
      </c>
    </row>
    <row r="385" spans="1:12" ht="37.5" x14ac:dyDescent="0.2">
      <c r="A385" s="5" t="s">
        <v>62</v>
      </c>
      <c r="B385" s="6" t="s">
        <v>71</v>
      </c>
      <c r="C385" s="6" t="s">
        <v>78</v>
      </c>
      <c r="D385" s="6" t="s">
        <v>14</v>
      </c>
      <c r="E385" s="7">
        <v>21631778</v>
      </c>
      <c r="F385" s="7">
        <v>22946139</v>
      </c>
      <c r="G385" s="15">
        <v>15270015.109999999</v>
      </c>
      <c r="H385" s="15">
        <f t="shared" si="10"/>
        <v>66.547209140500712</v>
      </c>
    </row>
    <row r="386" spans="1:12" ht="18.75" x14ac:dyDescent="0.2">
      <c r="A386" s="5" t="s">
        <v>239</v>
      </c>
      <c r="B386" s="6" t="s">
        <v>71</v>
      </c>
      <c r="C386" s="6" t="s">
        <v>78</v>
      </c>
      <c r="D386" s="6" t="s">
        <v>15</v>
      </c>
      <c r="E386" s="7">
        <v>21631778</v>
      </c>
      <c r="F386" s="7">
        <v>22946139</v>
      </c>
      <c r="G386" s="15">
        <v>15270015.109999999</v>
      </c>
      <c r="H386" s="15">
        <f t="shared" si="10"/>
        <v>66.547209140500712</v>
      </c>
    </row>
    <row r="387" spans="1:12" ht="93.75" x14ac:dyDescent="0.2">
      <c r="A387" s="5" t="s">
        <v>318</v>
      </c>
      <c r="B387" s="6" t="s">
        <v>71</v>
      </c>
      <c r="C387" s="6" t="s">
        <v>79</v>
      </c>
      <c r="D387" s="6" t="s">
        <v>35</v>
      </c>
      <c r="E387" s="7">
        <v>39038352.079999998</v>
      </c>
      <c r="F387" s="7">
        <v>39238091.079999998</v>
      </c>
      <c r="G387" s="15">
        <v>24646668.699999999</v>
      </c>
      <c r="H387" s="15">
        <f t="shared" si="10"/>
        <v>62.813118634516407</v>
      </c>
    </row>
    <row r="388" spans="1:12" ht="37.5" x14ac:dyDescent="0.2">
      <c r="A388" s="5" t="s">
        <v>62</v>
      </c>
      <c r="B388" s="6" t="s">
        <v>71</v>
      </c>
      <c r="C388" s="6" t="s">
        <v>79</v>
      </c>
      <c r="D388" s="6" t="s">
        <v>14</v>
      </c>
      <c r="E388" s="7">
        <v>39038352.079999998</v>
      </c>
      <c r="F388" s="7">
        <v>39238091.079999998</v>
      </c>
      <c r="G388" s="15">
        <v>24646668.699999999</v>
      </c>
      <c r="H388" s="15">
        <f t="shared" si="10"/>
        <v>62.813118634516407</v>
      </c>
    </row>
    <row r="389" spans="1:12" ht="18.75" x14ac:dyDescent="0.2">
      <c r="A389" s="5" t="s">
        <v>239</v>
      </c>
      <c r="B389" s="6" t="s">
        <v>71</v>
      </c>
      <c r="C389" s="6" t="s">
        <v>79</v>
      </c>
      <c r="D389" s="6" t="s">
        <v>15</v>
      </c>
      <c r="E389" s="7">
        <v>39038352.079999998</v>
      </c>
      <c r="F389" s="7">
        <v>39238091.079999998</v>
      </c>
      <c r="G389" s="15">
        <v>24646668.699999999</v>
      </c>
      <c r="H389" s="15">
        <f t="shared" si="10"/>
        <v>62.813118634516407</v>
      </c>
    </row>
    <row r="390" spans="1:12" ht="18.75" x14ac:dyDescent="0.2">
      <c r="A390" s="5" t="s">
        <v>319</v>
      </c>
      <c r="B390" s="6" t="s">
        <v>71</v>
      </c>
      <c r="C390" s="6" t="s">
        <v>73</v>
      </c>
      <c r="D390" s="6" t="s">
        <v>35</v>
      </c>
      <c r="E390" s="7">
        <v>4132180</v>
      </c>
      <c r="F390" s="7">
        <v>4132180</v>
      </c>
      <c r="G390" s="15">
        <v>1160483.4099999999</v>
      </c>
      <c r="H390" s="15">
        <f t="shared" si="10"/>
        <v>28.08404788755572</v>
      </c>
    </row>
    <row r="391" spans="1:12" ht="37.5" x14ac:dyDescent="0.2">
      <c r="A391" s="5" t="s">
        <v>52</v>
      </c>
      <c r="B391" s="6" t="s">
        <v>71</v>
      </c>
      <c r="C391" s="6" t="s">
        <v>73</v>
      </c>
      <c r="D391" s="6" t="s">
        <v>4</v>
      </c>
      <c r="E391" s="7">
        <v>4079635</v>
      </c>
      <c r="F391" s="7">
        <v>4079635</v>
      </c>
      <c r="G391" s="15">
        <v>1113163.67</v>
      </c>
      <c r="H391" s="15">
        <f t="shared" si="10"/>
        <v>27.285864299134605</v>
      </c>
    </row>
    <row r="392" spans="1:12" ht="37.5" x14ac:dyDescent="0.2">
      <c r="A392" s="5" t="s">
        <v>218</v>
      </c>
      <c r="B392" s="6" t="s">
        <v>71</v>
      </c>
      <c r="C392" s="6" t="s">
        <v>73</v>
      </c>
      <c r="D392" s="6" t="s">
        <v>5</v>
      </c>
      <c r="E392" s="7">
        <v>4079635</v>
      </c>
      <c r="F392" s="7">
        <v>4079635</v>
      </c>
      <c r="G392" s="15">
        <v>1113163.67</v>
      </c>
      <c r="H392" s="15">
        <f t="shared" si="10"/>
        <v>27.285864299134605</v>
      </c>
      <c r="J392" s="4"/>
      <c r="K392" s="4"/>
      <c r="L392" s="4"/>
    </row>
    <row r="393" spans="1:12" ht="37.5" x14ac:dyDescent="0.2">
      <c r="A393" s="5" t="s">
        <v>62</v>
      </c>
      <c r="B393" s="6" t="s">
        <v>71</v>
      </c>
      <c r="C393" s="6" t="s">
        <v>73</v>
      </c>
      <c r="D393" s="6" t="s">
        <v>14</v>
      </c>
      <c r="E393" s="7">
        <v>52545</v>
      </c>
      <c r="F393" s="7">
        <v>52545</v>
      </c>
      <c r="G393" s="15">
        <v>47319.74</v>
      </c>
      <c r="H393" s="15">
        <f t="shared" ref="H393:H453" si="11">G393/F393*100</f>
        <v>90.055647540203637</v>
      </c>
    </row>
    <row r="394" spans="1:12" ht="18.75" x14ac:dyDescent="0.2">
      <c r="A394" s="5" t="s">
        <v>239</v>
      </c>
      <c r="B394" s="6" t="s">
        <v>71</v>
      </c>
      <c r="C394" s="6" t="s">
        <v>73</v>
      </c>
      <c r="D394" s="6" t="s">
        <v>15</v>
      </c>
      <c r="E394" s="7">
        <v>52545</v>
      </c>
      <c r="F394" s="7">
        <v>52545</v>
      </c>
      <c r="G394" s="15">
        <v>47319.74</v>
      </c>
      <c r="H394" s="15">
        <f t="shared" si="11"/>
        <v>90.055647540203637</v>
      </c>
    </row>
    <row r="395" spans="1:12" ht="37.5" x14ac:dyDescent="0.2">
      <c r="A395" s="5" t="s">
        <v>240</v>
      </c>
      <c r="B395" s="6" t="s">
        <v>71</v>
      </c>
      <c r="C395" s="6" t="s">
        <v>72</v>
      </c>
      <c r="D395" s="6" t="s">
        <v>35</v>
      </c>
      <c r="E395" s="7">
        <v>2387516</v>
      </c>
      <c r="F395" s="7">
        <v>2891791</v>
      </c>
      <c r="G395" s="15">
        <v>1616421.07</v>
      </c>
      <c r="H395" s="15">
        <f t="shared" si="11"/>
        <v>55.896884318403373</v>
      </c>
    </row>
    <row r="396" spans="1:12" ht="75" x14ac:dyDescent="0.2">
      <c r="A396" s="5" t="s">
        <v>51</v>
      </c>
      <c r="B396" s="6" t="s">
        <v>71</v>
      </c>
      <c r="C396" s="6" t="s">
        <v>72</v>
      </c>
      <c r="D396" s="6" t="s">
        <v>2</v>
      </c>
      <c r="E396" s="7">
        <v>2288686</v>
      </c>
      <c r="F396" s="7">
        <v>2792961</v>
      </c>
      <c r="G396" s="15">
        <v>1588617.88</v>
      </c>
      <c r="H396" s="15">
        <f t="shared" si="11"/>
        <v>56.879343463800602</v>
      </c>
    </row>
    <row r="397" spans="1:12" ht="18.75" x14ac:dyDescent="0.2">
      <c r="A397" s="5" t="s">
        <v>250</v>
      </c>
      <c r="B397" s="6" t="s">
        <v>71</v>
      </c>
      <c r="C397" s="6" t="s">
        <v>72</v>
      </c>
      <c r="D397" s="6" t="s">
        <v>18</v>
      </c>
      <c r="E397" s="7">
        <v>2288686</v>
      </c>
      <c r="F397" s="7">
        <v>2792961</v>
      </c>
      <c r="G397" s="15">
        <v>1588617.88</v>
      </c>
      <c r="H397" s="15">
        <f t="shared" si="11"/>
        <v>56.879343463800602</v>
      </c>
    </row>
    <row r="398" spans="1:12" ht="37.5" x14ac:dyDescent="0.2">
      <c r="A398" s="5" t="s">
        <v>52</v>
      </c>
      <c r="B398" s="6" t="s">
        <v>71</v>
      </c>
      <c r="C398" s="6" t="s">
        <v>72</v>
      </c>
      <c r="D398" s="6" t="s">
        <v>4</v>
      </c>
      <c r="E398" s="7">
        <v>98830</v>
      </c>
      <c r="F398" s="7">
        <v>98830</v>
      </c>
      <c r="G398" s="15">
        <v>27803.19</v>
      </c>
      <c r="H398" s="15">
        <f t="shared" si="11"/>
        <v>28.132338358797938</v>
      </c>
    </row>
    <row r="399" spans="1:12" ht="37.5" x14ac:dyDescent="0.2">
      <c r="A399" s="5" t="s">
        <v>218</v>
      </c>
      <c r="B399" s="6" t="s">
        <v>71</v>
      </c>
      <c r="C399" s="6" t="s">
        <v>72</v>
      </c>
      <c r="D399" s="6" t="s">
        <v>5</v>
      </c>
      <c r="E399" s="7">
        <v>98830</v>
      </c>
      <c r="F399" s="7">
        <v>98830</v>
      </c>
      <c r="G399" s="15">
        <v>27803.19</v>
      </c>
      <c r="H399" s="15">
        <f t="shared" si="11"/>
        <v>28.132338358797938</v>
      </c>
    </row>
    <row r="400" spans="1:12" ht="18.75" x14ac:dyDescent="0.2">
      <c r="A400" s="5" t="s">
        <v>320</v>
      </c>
      <c r="B400" s="6" t="s">
        <v>80</v>
      </c>
      <c r="C400" s="6" t="s">
        <v>34</v>
      </c>
      <c r="D400" s="6" t="s">
        <v>35</v>
      </c>
      <c r="E400" s="7">
        <v>10853913</v>
      </c>
      <c r="F400" s="7">
        <v>13023366.48</v>
      </c>
      <c r="G400" s="15">
        <v>8411394.0700000003</v>
      </c>
      <c r="H400" s="15">
        <f t="shared" si="11"/>
        <v>64.586941348209677</v>
      </c>
    </row>
    <row r="401" spans="1:8" ht="37.5" x14ac:dyDescent="0.2">
      <c r="A401" s="5" t="s">
        <v>217</v>
      </c>
      <c r="B401" s="6" t="s">
        <v>80</v>
      </c>
      <c r="C401" s="6" t="s">
        <v>81</v>
      </c>
      <c r="D401" s="6" t="s">
        <v>35</v>
      </c>
      <c r="E401" s="7">
        <v>2658970</v>
      </c>
      <c r="F401" s="7">
        <v>3130049</v>
      </c>
      <c r="G401" s="15">
        <v>2213015.9900000002</v>
      </c>
      <c r="H401" s="15">
        <f t="shared" si="11"/>
        <v>70.702279421184784</v>
      </c>
    </row>
    <row r="402" spans="1:8" ht="75" x14ac:dyDescent="0.2">
      <c r="A402" s="5" t="s">
        <v>51</v>
      </c>
      <c r="B402" s="6" t="s">
        <v>80</v>
      </c>
      <c r="C402" s="6" t="s">
        <v>81</v>
      </c>
      <c r="D402" s="6" t="s">
        <v>2</v>
      </c>
      <c r="E402" s="7">
        <v>2658970</v>
      </c>
      <c r="F402" s="7">
        <v>3130049</v>
      </c>
      <c r="G402" s="15">
        <v>2213015.9900000002</v>
      </c>
      <c r="H402" s="15">
        <f t="shared" si="11"/>
        <v>70.702279421184784</v>
      </c>
    </row>
    <row r="403" spans="1:8" ht="37.5" x14ac:dyDescent="0.2">
      <c r="A403" s="5" t="s">
        <v>214</v>
      </c>
      <c r="B403" s="6" t="s">
        <v>80</v>
      </c>
      <c r="C403" s="6" t="s">
        <v>81</v>
      </c>
      <c r="D403" s="6" t="s">
        <v>3</v>
      </c>
      <c r="E403" s="7">
        <v>2658970</v>
      </c>
      <c r="F403" s="7">
        <v>3130049</v>
      </c>
      <c r="G403" s="15">
        <v>2213015.9900000002</v>
      </c>
      <c r="H403" s="15">
        <f t="shared" si="11"/>
        <v>70.702279421184784</v>
      </c>
    </row>
    <row r="404" spans="1:8" ht="37.5" x14ac:dyDescent="0.2">
      <c r="A404" s="5" t="s">
        <v>240</v>
      </c>
      <c r="B404" s="6" t="s">
        <v>80</v>
      </c>
      <c r="C404" s="6" t="s">
        <v>82</v>
      </c>
      <c r="D404" s="6" t="s">
        <v>35</v>
      </c>
      <c r="E404" s="7">
        <v>3745186</v>
      </c>
      <c r="F404" s="7">
        <v>4472939</v>
      </c>
      <c r="G404" s="15">
        <v>2628947.41</v>
      </c>
      <c r="H404" s="15">
        <f t="shared" si="11"/>
        <v>58.774497260078896</v>
      </c>
    </row>
    <row r="405" spans="1:8" ht="75" x14ac:dyDescent="0.2">
      <c r="A405" s="5" t="s">
        <v>51</v>
      </c>
      <c r="B405" s="6" t="s">
        <v>80</v>
      </c>
      <c r="C405" s="6" t="s">
        <v>82</v>
      </c>
      <c r="D405" s="6" t="s">
        <v>2</v>
      </c>
      <c r="E405" s="7">
        <v>3302962</v>
      </c>
      <c r="F405" s="7">
        <v>4030715</v>
      </c>
      <c r="G405" s="15">
        <v>2587601.5</v>
      </c>
      <c r="H405" s="15">
        <f t="shared" si="11"/>
        <v>64.197084140158751</v>
      </c>
    </row>
    <row r="406" spans="1:8" ht="18.75" x14ac:dyDescent="0.2">
      <c r="A406" s="5" t="s">
        <v>250</v>
      </c>
      <c r="B406" s="6" t="s">
        <v>80</v>
      </c>
      <c r="C406" s="6" t="s">
        <v>82</v>
      </c>
      <c r="D406" s="6" t="s">
        <v>18</v>
      </c>
      <c r="E406" s="7">
        <v>3302962</v>
      </c>
      <c r="F406" s="7">
        <v>4030715</v>
      </c>
      <c r="G406" s="15">
        <v>2587601.5</v>
      </c>
      <c r="H406" s="15">
        <f t="shared" si="11"/>
        <v>64.197084140158751</v>
      </c>
    </row>
    <row r="407" spans="1:8" ht="37.5" x14ac:dyDescent="0.2">
      <c r="A407" s="5" t="s">
        <v>52</v>
      </c>
      <c r="B407" s="6" t="s">
        <v>80</v>
      </c>
      <c r="C407" s="6" t="s">
        <v>82</v>
      </c>
      <c r="D407" s="6" t="s">
        <v>4</v>
      </c>
      <c r="E407" s="7">
        <v>436284</v>
      </c>
      <c r="F407" s="7">
        <v>436284</v>
      </c>
      <c r="G407" s="15">
        <v>38625.910000000003</v>
      </c>
      <c r="H407" s="15">
        <f t="shared" si="11"/>
        <v>8.8533867847548855</v>
      </c>
    </row>
    <row r="408" spans="1:8" ht="37.5" x14ac:dyDescent="0.2">
      <c r="A408" s="5" t="s">
        <v>218</v>
      </c>
      <c r="B408" s="6" t="s">
        <v>80</v>
      </c>
      <c r="C408" s="6" t="s">
        <v>82</v>
      </c>
      <c r="D408" s="6" t="s">
        <v>5</v>
      </c>
      <c r="E408" s="7">
        <v>436284</v>
      </c>
      <c r="F408" s="7">
        <v>436284</v>
      </c>
      <c r="G408" s="15">
        <v>38625.910000000003</v>
      </c>
      <c r="H408" s="15">
        <f t="shared" si="11"/>
        <v>8.8533867847548855</v>
      </c>
    </row>
    <row r="409" spans="1:8" ht="18.75" x14ac:dyDescent="0.2">
      <c r="A409" s="5" t="s">
        <v>53</v>
      </c>
      <c r="B409" s="6" t="s">
        <v>80</v>
      </c>
      <c r="C409" s="6" t="s">
        <v>82</v>
      </c>
      <c r="D409" s="6" t="s">
        <v>6</v>
      </c>
      <c r="E409" s="7">
        <v>5940</v>
      </c>
      <c r="F409" s="7">
        <v>5940</v>
      </c>
      <c r="G409" s="15">
        <v>2720</v>
      </c>
      <c r="H409" s="15">
        <f t="shared" si="11"/>
        <v>45.791245791245792</v>
      </c>
    </row>
    <row r="410" spans="1:8" ht="18.75" x14ac:dyDescent="0.2">
      <c r="A410" s="5" t="s">
        <v>221</v>
      </c>
      <c r="B410" s="6" t="s">
        <v>80</v>
      </c>
      <c r="C410" s="6" t="s">
        <v>82</v>
      </c>
      <c r="D410" s="6" t="s">
        <v>7</v>
      </c>
      <c r="E410" s="7">
        <v>5940</v>
      </c>
      <c r="F410" s="7">
        <v>5940</v>
      </c>
      <c r="G410" s="15">
        <v>2720</v>
      </c>
      <c r="H410" s="15">
        <f t="shared" si="11"/>
        <v>45.791245791245792</v>
      </c>
    </row>
    <row r="411" spans="1:8" ht="37.5" x14ac:dyDescent="0.2">
      <c r="A411" s="5" t="s">
        <v>240</v>
      </c>
      <c r="B411" s="6" t="s">
        <v>80</v>
      </c>
      <c r="C411" s="6" t="s">
        <v>83</v>
      </c>
      <c r="D411" s="6" t="s">
        <v>35</v>
      </c>
      <c r="E411" s="7">
        <v>4176157</v>
      </c>
      <c r="F411" s="7">
        <v>5077885</v>
      </c>
      <c r="G411" s="15">
        <v>3317656.19</v>
      </c>
      <c r="H411" s="15">
        <f t="shared" si="11"/>
        <v>65.335394362022768</v>
      </c>
    </row>
    <row r="412" spans="1:8" ht="75" x14ac:dyDescent="0.2">
      <c r="A412" s="5" t="s">
        <v>51</v>
      </c>
      <c r="B412" s="6" t="s">
        <v>80</v>
      </c>
      <c r="C412" s="6" t="s">
        <v>83</v>
      </c>
      <c r="D412" s="6" t="s">
        <v>2</v>
      </c>
      <c r="E412" s="7">
        <v>4055557</v>
      </c>
      <c r="F412" s="7">
        <v>4922287</v>
      </c>
      <c r="G412" s="15">
        <v>3274806.19</v>
      </c>
      <c r="H412" s="15">
        <f t="shared" si="11"/>
        <v>66.530175708974298</v>
      </c>
    </row>
    <row r="413" spans="1:8" ht="18.75" x14ac:dyDescent="0.2">
      <c r="A413" s="5" t="s">
        <v>250</v>
      </c>
      <c r="B413" s="6" t="s">
        <v>80</v>
      </c>
      <c r="C413" s="6" t="s">
        <v>83</v>
      </c>
      <c r="D413" s="6" t="s">
        <v>18</v>
      </c>
      <c r="E413" s="7">
        <v>4055557</v>
      </c>
      <c r="F413" s="7">
        <v>4922287</v>
      </c>
      <c r="G413" s="15">
        <v>3274806.19</v>
      </c>
      <c r="H413" s="15">
        <f t="shared" si="11"/>
        <v>66.530175708974298</v>
      </c>
    </row>
    <row r="414" spans="1:8" ht="37.5" x14ac:dyDescent="0.2">
      <c r="A414" s="5" t="s">
        <v>52</v>
      </c>
      <c r="B414" s="6" t="s">
        <v>80</v>
      </c>
      <c r="C414" s="6" t="s">
        <v>83</v>
      </c>
      <c r="D414" s="6" t="s">
        <v>4</v>
      </c>
      <c r="E414" s="7">
        <v>120600</v>
      </c>
      <c r="F414" s="7">
        <v>155598</v>
      </c>
      <c r="G414" s="15">
        <v>42850</v>
      </c>
      <c r="H414" s="15">
        <f t="shared" si="11"/>
        <v>27.538914381932926</v>
      </c>
    </row>
    <row r="415" spans="1:8" ht="37.5" x14ac:dyDescent="0.2">
      <c r="A415" s="5" t="s">
        <v>218</v>
      </c>
      <c r="B415" s="6" t="s">
        <v>80</v>
      </c>
      <c r="C415" s="6" t="s">
        <v>83</v>
      </c>
      <c r="D415" s="6" t="s">
        <v>5</v>
      </c>
      <c r="E415" s="7">
        <v>120600</v>
      </c>
      <c r="F415" s="7">
        <v>155598</v>
      </c>
      <c r="G415" s="15">
        <v>42850</v>
      </c>
      <c r="H415" s="15">
        <f t="shared" si="11"/>
        <v>27.538914381932926</v>
      </c>
    </row>
    <row r="416" spans="1:8" ht="93.75" x14ac:dyDescent="0.2">
      <c r="A416" s="5" t="s">
        <v>321</v>
      </c>
      <c r="B416" s="6" t="s">
        <v>80</v>
      </c>
      <c r="C416" s="6" t="s">
        <v>84</v>
      </c>
      <c r="D416" s="6" t="s">
        <v>35</v>
      </c>
      <c r="E416" s="7">
        <v>273600</v>
      </c>
      <c r="F416" s="7">
        <v>273600</v>
      </c>
      <c r="G416" s="15">
        <v>182881</v>
      </c>
      <c r="H416" s="15">
        <f t="shared" si="11"/>
        <v>66.842470760233923</v>
      </c>
    </row>
    <row r="417" spans="1:8" ht="18.75" x14ac:dyDescent="0.2">
      <c r="A417" s="5" t="s">
        <v>66</v>
      </c>
      <c r="B417" s="6" t="s">
        <v>80</v>
      </c>
      <c r="C417" s="6" t="s">
        <v>84</v>
      </c>
      <c r="D417" s="6" t="s">
        <v>16</v>
      </c>
      <c r="E417" s="7">
        <v>111600</v>
      </c>
      <c r="F417" s="7">
        <v>111600</v>
      </c>
      <c r="G417" s="15">
        <v>75900</v>
      </c>
      <c r="H417" s="15">
        <f t="shared" si="11"/>
        <v>68.010752688172033</v>
      </c>
    </row>
    <row r="418" spans="1:8" ht="37.5" x14ac:dyDescent="0.2">
      <c r="A418" s="5" t="s">
        <v>167</v>
      </c>
      <c r="B418" s="6" t="s">
        <v>80</v>
      </c>
      <c r="C418" s="6" t="s">
        <v>84</v>
      </c>
      <c r="D418" s="6" t="s">
        <v>17</v>
      </c>
      <c r="E418" s="7">
        <v>111600</v>
      </c>
      <c r="F418" s="7">
        <v>111600</v>
      </c>
      <c r="G418" s="15">
        <v>75900</v>
      </c>
      <c r="H418" s="15">
        <f t="shared" si="11"/>
        <v>68.010752688172033</v>
      </c>
    </row>
    <row r="419" spans="1:8" ht="37.5" x14ac:dyDescent="0.2">
      <c r="A419" s="5" t="s">
        <v>62</v>
      </c>
      <c r="B419" s="6" t="s">
        <v>80</v>
      </c>
      <c r="C419" s="6" t="s">
        <v>84</v>
      </c>
      <c r="D419" s="6" t="s">
        <v>14</v>
      </c>
      <c r="E419" s="7">
        <v>162000</v>
      </c>
      <c r="F419" s="7">
        <v>162000</v>
      </c>
      <c r="G419" s="15">
        <v>106981</v>
      </c>
      <c r="H419" s="15">
        <f t="shared" si="11"/>
        <v>66.037654320987656</v>
      </c>
    </row>
    <row r="420" spans="1:8" ht="18.75" x14ac:dyDescent="0.2">
      <c r="A420" s="5" t="s">
        <v>239</v>
      </c>
      <c r="B420" s="6" t="s">
        <v>80</v>
      </c>
      <c r="C420" s="6" t="s">
        <v>84</v>
      </c>
      <c r="D420" s="6" t="s">
        <v>15</v>
      </c>
      <c r="E420" s="7">
        <v>162000</v>
      </c>
      <c r="F420" s="7">
        <v>162000</v>
      </c>
      <c r="G420" s="15">
        <v>106981</v>
      </c>
      <c r="H420" s="15">
        <f t="shared" si="11"/>
        <v>66.037654320987656</v>
      </c>
    </row>
    <row r="421" spans="1:8" ht="37.5" x14ac:dyDescent="0.2">
      <c r="A421" s="5" t="s">
        <v>377</v>
      </c>
      <c r="B421" s="6" t="s">
        <v>80</v>
      </c>
      <c r="C421" s="6" t="s">
        <v>374</v>
      </c>
      <c r="D421" s="6" t="s">
        <v>35</v>
      </c>
      <c r="E421" s="7">
        <v>0</v>
      </c>
      <c r="F421" s="7">
        <v>68893.48</v>
      </c>
      <c r="G421" s="15">
        <v>68893.48</v>
      </c>
      <c r="H421" s="15">
        <f t="shared" si="11"/>
        <v>100</v>
      </c>
    </row>
    <row r="422" spans="1:8" ht="75" x14ac:dyDescent="0.2">
      <c r="A422" s="5" t="s">
        <v>51</v>
      </c>
      <c r="B422" s="6" t="s">
        <v>80</v>
      </c>
      <c r="C422" s="6" t="s">
        <v>374</v>
      </c>
      <c r="D422" s="6" t="s">
        <v>2</v>
      </c>
      <c r="E422" s="7">
        <v>0</v>
      </c>
      <c r="F422" s="7">
        <v>68893.48</v>
      </c>
      <c r="G422" s="15">
        <v>68893.48</v>
      </c>
      <c r="H422" s="15">
        <f t="shared" si="11"/>
        <v>100</v>
      </c>
    </row>
    <row r="423" spans="1:8" ht="37.5" x14ac:dyDescent="0.2">
      <c r="A423" s="5" t="s">
        <v>214</v>
      </c>
      <c r="B423" s="6" t="s">
        <v>80</v>
      </c>
      <c r="C423" s="6" t="s">
        <v>374</v>
      </c>
      <c r="D423" s="6" t="s">
        <v>3</v>
      </c>
      <c r="E423" s="7">
        <v>0</v>
      </c>
      <c r="F423" s="7">
        <v>68893.48</v>
      </c>
      <c r="G423" s="15">
        <v>68893.48</v>
      </c>
      <c r="H423" s="15">
        <f t="shared" si="11"/>
        <v>100</v>
      </c>
    </row>
    <row r="424" spans="1:8" ht="18.75" x14ac:dyDescent="0.2">
      <c r="A424" s="8" t="s">
        <v>322</v>
      </c>
      <c r="B424" s="9" t="s">
        <v>162</v>
      </c>
      <c r="C424" s="9" t="s">
        <v>34</v>
      </c>
      <c r="D424" s="9" t="s">
        <v>35</v>
      </c>
      <c r="E424" s="10">
        <f>E425+E429+E436+E456</f>
        <v>42696507.799999997</v>
      </c>
      <c r="F424" s="10">
        <f>F425+F429+F436+F456</f>
        <v>42796971.799999997</v>
      </c>
      <c r="G424" s="10">
        <f>G425+G429+G436+G456</f>
        <v>32433595.620000001</v>
      </c>
      <c r="H424" s="23">
        <f t="shared" si="11"/>
        <v>75.784790969719978</v>
      </c>
    </row>
    <row r="425" spans="1:8" ht="18.75" x14ac:dyDescent="0.2">
      <c r="A425" s="5" t="s">
        <v>323</v>
      </c>
      <c r="B425" s="6" t="s">
        <v>163</v>
      </c>
      <c r="C425" s="6" t="s">
        <v>34</v>
      </c>
      <c r="D425" s="6" t="s">
        <v>35</v>
      </c>
      <c r="E425" s="7">
        <v>9613365</v>
      </c>
      <c r="F425" s="7">
        <v>9613365</v>
      </c>
      <c r="G425" s="7">
        <v>7180440.3200000003</v>
      </c>
      <c r="H425" s="15">
        <f t="shared" si="11"/>
        <v>74.692267691906011</v>
      </c>
    </row>
    <row r="426" spans="1:8" ht="37.5" x14ac:dyDescent="0.2">
      <c r="A426" s="5" t="s">
        <v>324</v>
      </c>
      <c r="B426" s="6" t="s">
        <v>163</v>
      </c>
      <c r="C426" s="6" t="s">
        <v>164</v>
      </c>
      <c r="D426" s="6" t="s">
        <v>35</v>
      </c>
      <c r="E426" s="7">
        <v>9613365</v>
      </c>
      <c r="F426" s="7">
        <v>9613365</v>
      </c>
      <c r="G426" s="15">
        <v>7180440.3200000003</v>
      </c>
      <c r="H426" s="15">
        <f t="shared" si="11"/>
        <v>74.692267691906011</v>
      </c>
    </row>
    <row r="427" spans="1:8" ht="18.75" x14ac:dyDescent="0.2">
      <c r="A427" s="5" t="s">
        <v>66</v>
      </c>
      <c r="B427" s="6" t="s">
        <v>163</v>
      </c>
      <c r="C427" s="6" t="s">
        <v>164</v>
      </c>
      <c r="D427" s="6" t="s">
        <v>16</v>
      </c>
      <c r="E427" s="7">
        <v>9613365</v>
      </c>
      <c r="F427" s="7">
        <v>9613365</v>
      </c>
      <c r="G427" s="15">
        <v>7180440.3200000003</v>
      </c>
      <c r="H427" s="15">
        <f t="shared" si="11"/>
        <v>74.692267691906011</v>
      </c>
    </row>
    <row r="428" spans="1:8" ht="37.5" x14ac:dyDescent="0.2">
      <c r="A428" s="5" t="s">
        <v>325</v>
      </c>
      <c r="B428" s="6" t="s">
        <v>163</v>
      </c>
      <c r="C428" s="6" t="s">
        <v>164</v>
      </c>
      <c r="D428" s="6" t="s">
        <v>24</v>
      </c>
      <c r="E428" s="7">
        <v>9613365</v>
      </c>
      <c r="F428" s="7">
        <v>9613365</v>
      </c>
      <c r="G428" s="15">
        <v>7180440.3200000003</v>
      </c>
      <c r="H428" s="15">
        <f t="shared" si="11"/>
        <v>74.692267691906011</v>
      </c>
    </row>
    <row r="429" spans="1:8" ht="18.75" x14ac:dyDescent="0.2">
      <c r="A429" s="5" t="s">
        <v>326</v>
      </c>
      <c r="B429" s="6" t="s">
        <v>165</v>
      </c>
      <c r="C429" s="6" t="s">
        <v>34</v>
      </c>
      <c r="D429" s="6" t="s">
        <v>35</v>
      </c>
      <c r="E429" s="7">
        <f>E430+E433</f>
        <v>822000</v>
      </c>
      <c r="F429" s="7">
        <f t="shared" ref="F429:G429" si="12">F430+F433</f>
        <v>922464</v>
      </c>
      <c r="G429" s="7">
        <f t="shared" si="12"/>
        <v>590956</v>
      </c>
      <c r="H429" s="15">
        <f t="shared" si="11"/>
        <v>64.062771013286152</v>
      </c>
    </row>
    <row r="430" spans="1:8" ht="37.5" x14ac:dyDescent="0.2">
      <c r="A430" s="5" t="s">
        <v>333</v>
      </c>
      <c r="B430" s="6" t="s">
        <v>165</v>
      </c>
      <c r="C430" s="6" t="s">
        <v>175</v>
      </c>
      <c r="D430" s="6" t="s">
        <v>35</v>
      </c>
      <c r="E430" s="7">
        <v>672000</v>
      </c>
      <c r="F430" s="7">
        <v>772464</v>
      </c>
      <c r="G430" s="15">
        <v>560956</v>
      </c>
      <c r="H430" s="15">
        <f t="shared" si="11"/>
        <v>72.61904761904762</v>
      </c>
    </row>
    <row r="431" spans="1:8" ht="18.75" x14ac:dyDescent="0.2">
      <c r="A431" s="5" t="s">
        <v>66</v>
      </c>
      <c r="B431" s="6" t="s">
        <v>165</v>
      </c>
      <c r="C431" s="6" t="s">
        <v>175</v>
      </c>
      <c r="D431" s="6" t="s">
        <v>16</v>
      </c>
      <c r="E431" s="7">
        <v>672000</v>
      </c>
      <c r="F431" s="7">
        <v>772464</v>
      </c>
      <c r="G431" s="15">
        <v>560956</v>
      </c>
      <c r="H431" s="15">
        <f t="shared" si="11"/>
        <v>72.61904761904762</v>
      </c>
    </row>
    <row r="432" spans="1:8" ht="37.5" x14ac:dyDescent="0.2">
      <c r="A432" s="5" t="s">
        <v>358</v>
      </c>
      <c r="B432" s="6" t="s">
        <v>165</v>
      </c>
      <c r="C432" s="6" t="s">
        <v>175</v>
      </c>
      <c r="D432" s="6" t="s">
        <v>25</v>
      </c>
      <c r="E432" s="7">
        <v>672000</v>
      </c>
      <c r="F432" s="7">
        <v>772464</v>
      </c>
      <c r="G432" s="15">
        <v>560956</v>
      </c>
      <c r="H432" s="15">
        <f t="shared" si="11"/>
        <v>72.61904761904762</v>
      </c>
    </row>
    <row r="433" spans="1:8" ht="37.5" x14ac:dyDescent="0.2">
      <c r="A433" s="5" t="s">
        <v>328</v>
      </c>
      <c r="B433" s="6" t="s">
        <v>165</v>
      </c>
      <c r="C433" s="6" t="s">
        <v>168</v>
      </c>
      <c r="D433" s="6" t="s">
        <v>35</v>
      </c>
      <c r="E433" s="7">
        <v>150000</v>
      </c>
      <c r="F433" s="7">
        <v>150000</v>
      </c>
      <c r="G433" s="15">
        <v>30000</v>
      </c>
      <c r="H433" s="15">
        <f t="shared" si="11"/>
        <v>20</v>
      </c>
    </row>
    <row r="434" spans="1:8" ht="18.75" x14ac:dyDescent="0.2">
      <c r="A434" s="5" t="s">
        <v>66</v>
      </c>
      <c r="B434" s="6" t="s">
        <v>165</v>
      </c>
      <c r="C434" s="6" t="s">
        <v>168</v>
      </c>
      <c r="D434" s="6" t="s">
        <v>16</v>
      </c>
      <c r="E434" s="7">
        <v>150000</v>
      </c>
      <c r="F434" s="7">
        <v>150000</v>
      </c>
      <c r="G434" s="15">
        <v>30000</v>
      </c>
      <c r="H434" s="15">
        <f t="shared" si="11"/>
        <v>20</v>
      </c>
    </row>
    <row r="435" spans="1:8" ht="37.5" x14ac:dyDescent="0.2">
      <c r="A435" s="5" t="s">
        <v>167</v>
      </c>
      <c r="B435" s="6" t="s">
        <v>165</v>
      </c>
      <c r="C435" s="6" t="s">
        <v>168</v>
      </c>
      <c r="D435" s="6" t="s">
        <v>17</v>
      </c>
      <c r="E435" s="7">
        <v>150000</v>
      </c>
      <c r="F435" s="7">
        <v>150000</v>
      </c>
      <c r="G435" s="15">
        <v>30000</v>
      </c>
      <c r="H435" s="15">
        <f t="shared" si="11"/>
        <v>20</v>
      </c>
    </row>
    <row r="436" spans="1:8" ht="18.75" x14ac:dyDescent="0.2">
      <c r="A436" s="5" t="s">
        <v>329</v>
      </c>
      <c r="B436" s="6" t="s">
        <v>169</v>
      </c>
      <c r="C436" s="6" t="s">
        <v>34</v>
      </c>
      <c r="D436" s="6" t="s">
        <v>35</v>
      </c>
      <c r="E436" s="7">
        <f>E437+E440+E443+E447+E450+E453</f>
        <v>32238142.800000001</v>
      </c>
      <c r="F436" s="7">
        <f t="shared" ref="F436:G436" si="13">F437+F440+F443+F447+F450+F453</f>
        <v>32238142.800000001</v>
      </c>
      <c r="G436" s="7">
        <f t="shared" si="13"/>
        <v>24644199.300000001</v>
      </c>
      <c r="H436" s="15">
        <f t="shared" si="11"/>
        <v>76.444227736344658</v>
      </c>
    </row>
    <row r="437" spans="1:8" ht="56.25" x14ac:dyDescent="0.2">
      <c r="A437" s="5" t="s">
        <v>327</v>
      </c>
      <c r="B437" s="6" t="s">
        <v>169</v>
      </c>
      <c r="C437" s="6" t="s">
        <v>166</v>
      </c>
      <c r="D437" s="6" t="s">
        <v>35</v>
      </c>
      <c r="E437" s="7">
        <v>68000</v>
      </c>
      <c r="F437" s="7">
        <v>68000</v>
      </c>
      <c r="G437" s="15">
        <v>61000</v>
      </c>
      <c r="H437" s="15">
        <f t="shared" si="11"/>
        <v>89.705882352941174</v>
      </c>
    </row>
    <row r="438" spans="1:8" ht="18.75" x14ac:dyDescent="0.2">
      <c r="A438" s="5" t="s">
        <v>66</v>
      </c>
      <c r="B438" s="6" t="s">
        <v>169</v>
      </c>
      <c r="C438" s="6" t="s">
        <v>166</v>
      </c>
      <c r="D438" s="6" t="s">
        <v>16</v>
      </c>
      <c r="E438" s="7">
        <v>68000</v>
      </c>
      <c r="F438" s="7">
        <v>68000</v>
      </c>
      <c r="G438" s="15">
        <v>61000</v>
      </c>
      <c r="H438" s="15">
        <f t="shared" si="11"/>
        <v>89.705882352941174</v>
      </c>
    </row>
    <row r="439" spans="1:8" ht="37.5" x14ac:dyDescent="0.2">
      <c r="A439" s="5" t="s">
        <v>325</v>
      </c>
      <c r="B439" s="6" t="s">
        <v>169</v>
      </c>
      <c r="C439" s="6" t="s">
        <v>166</v>
      </c>
      <c r="D439" s="6" t="s">
        <v>24</v>
      </c>
      <c r="E439" s="7">
        <v>68000</v>
      </c>
      <c r="F439" s="7">
        <v>68000</v>
      </c>
      <c r="G439" s="15">
        <v>61000</v>
      </c>
      <c r="H439" s="15">
        <f t="shared" si="11"/>
        <v>89.705882352941174</v>
      </c>
    </row>
    <row r="440" spans="1:8" ht="42" customHeight="1" x14ac:dyDescent="0.2">
      <c r="A440" s="12" t="s">
        <v>225</v>
      </c>
      <c r="B440" s="13" t="s">
        <v>169</v>
      </c>
      <c r="C440" s="13" t="s">
        <v>170</v>
      </c>
      <c r="D440" s="13" t="s">
        <v>35</v>
      </c>
      <c r="E440" s="14">
        <v>168000</v>
      </c>
      <c r="F440" s="14">
        <v>168000</v>
      </c>
      <c r="G440" s="15">
        <v>133000</v>
      </c>
      <c r="H440" s="15">
        <f t="shared" si="11"/>
        <v>79.166666666666657</v>
      </c>
    </row>
    <row r="441" spans="1:8" ht="29.25" customHeight="1" x14ac:dyDescent="0.2">
      <c r="A441" s="12" t="s">
        <v>52</v>
      </c>
      <c r="B441" s="13" t="s">
        <v>169</v>
      </c>
      <c r="C441" s="13" t="s">
        <v>170</v>
      </c>
      <c r="D441" s="13" t="s">
        <v>4</v>
      </c>
      <c r="E441" s="14">
        <v>168000</v>
      </c>
      <c r="F441" s="14">
        <v>168000</v>
      </c>
      <c r="G441" s="15">
        <v>133000</v>
      </c>
      <c r="H441" s="15">
        <f t="shared" si="11"/>
        <v>79.166666666666657</v>
      </c>
    </row>
    <row r="442" spans="1:8" ht="37.5" x14ac:dyDescent="0.2">
      <c r="A442" s="5" t="s">
        <v>218</v>
      </c>
      <c r="B442" s="6" t="s">
        <v>169</v>
      </c>
      <c r="C442" s="6" t="s">
        <v>170</v>
      </c>
      <c r="D442" s="6" t="s">
        <v>5</v>
      </c>
      <c r="E442" s="7">
        <v>168000</v>
      </c>
      <c r="F442" s="7">
        <v>168000</v>
      </c>
      <c r="G442" s="15">
        <v>133000</v>
      </c>
      <c r="H442" s="15">
        <f t="shared" si="11"/>
        <v>79.166666666666657</v>
      </c>
    </row>
    <row r="443" spans="1:8" ht="37.5" x14ac:dyDescent="0.2">
      <c r="A443" s="5" t="s">
        <v>225</v>
      </c>
      <c r="B443" s="6" t="s">
        <v>169</v>
      </c>
      <c r="C443" s="6" t="s">
        <v>171</v>
      </c>
      <c r="D443" s="6" t="s">
        <v>35</v>
      </c>
      <c r="E443" s="7">
        <v>16299220</v>
      </c>
      <c r="F443" s="7">
        <v>16299220</v>
      </c>
      <c r="G443" s="15">
        <v>10798891</v>
      </c>
      <c r="H443" s="15">
        <f t="shared" si="11"/>
        <v>66.254035469181957</v>
      </c>
    </row>
    <row r="444" spans="1:8" ht="18.75" x14ac:dyDescent="0.2">
      <c r="A444" s="5" t="s">
        <v>66</v>
      </c>
      <c r="B444" s="6" t="s">
        <v>169</v>
      </c>
      <c r="C444" s="6" t="s">
        <v>171</v>
      </c>
      <c r="D444" s="6" t="s">
        <v>16</v>
      </c>
      <c r="E444" s="7">
        <v>16299220</v>
      </c>
      <c r="F444" s="7">
        <v>16299220</v>
      </c>
      <c r="G444" s="15">
        <v>10798891</v>
      </c>
      <c r="H444" s="15">
        <f t="shared" si="11"/>
        <v>66.254035469181957</v>
      </c>
    </row>
    <row r="445" spans="1:8" ht="37.5" x14ac:dyDescent="0.2">
      <c r="A445" s="5" t="s">
        <v>325</v>
      </c>
      <c r="B445" s="6" t="s">
        <v>169</v>
      </c>
      <c r="C445" s="11" t="s">
        <v>171</v>
      </c>
      <c r="D445" s="6" t="s">
        <v>24</v>
      </c>
      <c r="E445" s="7">
        <v>12199734</v>
      </c>
      <c r="F445" s="7">
        <v>12199734</v>
      </c>
      <c r="G445" s="15">
        <v>8372279</v>
      </c>
      <c r="H445" s="15">
        <f t="shared" si="11"/>
        <v>68.626733992724766</v>
      </c>
    </row>
    <row r="446" spans="1:8" ht="37.5" x14ac:dyDescent="0.2">
      <c r="A446" s="5" t="s">
        <v>167</v>
      </c>
      <c r="B446" s="6" t="s">
        <v>169</v>
      </c>
      <c r="C446" s="11" t="s">
        <v>171</v>
      </c>
      <c r="D446" s="6" t="s">
        <v>17</v>
      </c>
      <c r="E446" s="7">
        <v>4099486</v>
      </c>
      <c r="F446" s="7">
        <v>4099486</v>
      </c>
      <c r="G446" s="15">
        <v>2426612</v>
      </c>
      <c r="H446" s="15">
        <f t="shared" si="11"/>
        <v>59.193079327505934</v>
      </c>
    </row>
    <row r="447" spans="1:8" ht="37.5" x14ac:dyDescent="0.2">
      <c r="A447" s="5" t="s">
        <v>330</v>
      </c>
      <c r="B447" s="6" t="s">
        <v>169</v>
      </c>
      <c r="C447" s="11" t="s">
        <v>172</v>
      </c>
      <c r="D447" s="6" t="s">
        <v>35</v>
      </c>
      <c r="E447" s="7">
        <v>1830754.8</v>
      </c>
      <c r="F447" s="7">
        <v>1830754.8</v>
      </c>
      <c r="G447" s="15">
        <v>1830754.8</v>
      </c>
      <c r="H447" s="15">
        <f t="shared" si="11"/>
        <v>100</v>
      </c>
    </row>
    <row r="448" spans="1:8" ht="18.75" x14ac:dyDescent="0.2">
      <c r="A448" s="5" t="s">
        <v>66</v>
      </c>
      <c r="B448" s="6" t="s">
        <v>169</v>
      </c>
      <c r="C448" s="11" t="s">
        <v>172</v>
      </c>
      <c r="D448" s="6" t="s">
        <v>16</v>
      </c>
      <c r="E448" s="7">
        <v>1830754.8</v>
      </c>
      <c r="F448" s="7">
        <v>1830754.8</v>
      </c>
      <c r="G448" s="15">
        <v>1830754.8</v>
      </c>
      <c r="H448" s="15">
        <f t="shared" si="11"/>
        <v>100</v>
      </c>
    </row>
    <row r="449" spans="1:8" ht="37.5" x14ac:dyDescent="0.2">
      <c r="A449" s="5" t="s">
        <v>167</v>
      </c>
      <c r="B449" s="6" t="s">
        <v>169</v>
      </c>
      <c r="C449" s="11" t="s">
        <v>172</v>
      </c>
      <c r="D449" s="6" t="s">
        <v>17</v>
      </c>
      <c r="E449" s="7">
        <v>1830754.8</v>
      </c>
      <c r="F449" s="7">
        <v>1830754.8</v>
      </c>
      <c r="G449" s="15">
        <v>1830754.8</v>
      </c>
      <c r="H449" s="15">
        <f t="shared" si="11"/>
        <v>100</v>
      </c>
    </row>
    <row r="450" spans="1:8" ht="93.75" x14ac:dyDescent="0.2">
      <c r="A450" s="5" t="s">
        <v>359</v>
      </c>
      <c r="B450" s="6" t="s">
        <v>169</v>
      </c>
      <c r="C450" s="11" t="s">
        <v>206</v>
      </c>
      <c r="D450" s="6" t="s">
        <v>35</v>
      </c>
      <c r="E450" s="7">
        <v>7751700</v>
      </c>
      <c r="F450" s="7">
        <v>7751700</v>
      </c>
      <c r="G450" s="15">
        <v>7645000</v>
      </c>
      <c r="H450" s="15">
        <f t="shared" si="11"/>
        <v>98.62352774230169</v>
      </c>
    </row>
    <row r="451" spans="1:8" ht="37.5" x14ac:dyDescent="0.2">
      <c r="A451" s="5" t="s">
        <v>144</v>
      </c>
      <c r="B451" s="6" t="s">
        <v>169</v>
      </c>
      <c r="C451" s="11" t="s">
        <v>206</v>
      </c>
      <c r="D451" s="6" t="s">
        <v>21</v>
      </c>
      <c r="E451" s="7">
        <v>7751700</v>
      </c>
      <c r="F451" s="7">
        <v>7751700</v>
      </c>
      <c r="G451" s="15">
        <v>7645000</v>
      </c>
      <c r="H451" s="15">
        <f t="shared" si="11"/>
        <v>98.62352774230169</v>
      </c>
    </row>
    <row r="452" spans="1:8" ht="18.75" x14ac:dyDescent="0.2">
      <c r="A452" s="5" t="s">
        <v>261</v>
      </c>
      <c r="B452" s="6" t="s">
        <v>169</v>
      </c>
      <c r="C452" s="11" t="s">
        <v>206</v>
      </c>
      <c r="D452" s="6" t="s">
        <v>22</v>
      </c>
      <c r="E452" s="7">
        <v>7751700</v>
      </c>
      <c r="F452" s="7">
        <v>7751700</v>
      </c>
      <c r="G452" s="15">
        <v>7645000</v>
      </c>
      <c r="H452" s="15">
        <f t="shared" si="11"/>
        <v>98.62352774230169</v>
      </c>
    </row>
    <row r="453" spans="1:8" ht="75" x14ac:dyDescent="0.2">
      <c r="A453" s="5" t="s">
        <v>331</v>
      </c>
      <c r="B453" s="6" t="s">
        <v>169</v>
      </c>
      <c r="C453" s="11" t="s">
        <v>197</v>
      </c>
      <c r="D453" s="6" t="s">
        <v>35</v>
      </c>
      <c r="E453" s="7">
        <v>6120468</v>
      </c>
      <c r="F453" s="7">
        <v>6120468</v>
      </c>
      <c r="G453" s="15">
        <v>4175553.5</v>
      </c>
      <c r="H453" s="15">
        <f t="shared" si="11"/>
        <v>68.222781329793733</v>
      </c>
    </row>
    <row r="454" spans="1:8" ht="18.75" x14ac:dyDescent="0.2">
      <c r="A454" s="5" t="s">
        <v>66</v>
      </c>
      <c r="B454" s="6" t="s">
        <v>169</v>
      </c>
      <c r="C454" s="6" t="s">
        <v>197</v>
      </c>
      <c r="D454" s="6" t="s">
        <v>16</v>
      </c>
      <c r="E454" s="7">
        <v>6120468</v>
      </c>
      <c r="F454" s="7">
        <v>6120468</v>
      </c>
      <c r="G454" s="15">
        <v>4175553.5</v>
      </c>
      <c r="H454" s="15">
        <f t="shared" ref="H454:H503" si="14">G454/F454*100</f>
        <v>68.222781329793733</v>
      </c>
    </row>
    <row r="455" spans="1:8" ht="37.5" x14ac:dyDescent="0.2">
      <c r="A455" s="12" t="s">
        <v>167</v>
      </c>
      <c r="B455" s="6" t="s">
        <v>169</v>
      </c>
      <c r="C455" s="6" t="s">
        <v>197</v>
      </c>
      <c r="D455" s="6" t="s">
        <v>17</v>
      </c>
      <c r="E455" s="7">
        <v>6120468</v>
      </c>
      <c r="F455" s="7">
        <v>6120468</v>
      </c>
      <c r="G455" s="15">
        <v>4175553.5</v>
      </c>
      <c r="H455" s="15">
        <f t="shared" si="14"/>
        <v>68.222781329793733</v>
      </c>
    </row>
    <row r="456" spans="1:8" ht="18.75" x14ac:dyDescent="0.2">
      <c r="A456" s="5" t="s">
        <v>332</v>
      </c>
      <c r="B456" s="6" t="s">
        <v>173</v>
      </c>
      <c r="C456" s="6" t="s">
        <v>34</v>
      </c>
      <c r="D456" s="6" t="s">
        <v>35</v>
      </c>
      <c r="E456" s="7">
        <v>23000</v>
      </c>
      <c r="F456" s="7">
        <v>23000</v>
      </c>
      <c r="G456" s="15">
        <v>18000</v>
      </c>
      <c r="H456" s="15">
        <f t="shared" si="14"/>
        <v>78.260869565217391</v>
      </c>
    </row>
    <row r="457" spans="1:8" ht="37.5" x14ac:dyDescent="0.2">
      <c r="A457" s="5" t="s">
        <v>334</v>
      </c>
      <c r="B457" s="6" t="s">
        <v>173</v>
      </c>
      <c r="C457" s="6" t="s">
        <v>174</v>
      </c>
      <c r="D457" s="6" t="s">
        <v>35</v>
      </c>
      <c r="E457" s="7">
        <v>23000</v>
      </c>
      <c r="F457" s="7">
        <v>23000</v>
      </c>
      <c r="G457" s="15">
        <v>18000</v>
      </c>
      <c r="H457" s="15">
        <f t="shared" si="14"/>
        <v>78.260869565217391</v>
      </c>
    </row>
    <row r="458" spans="1:8" ht="37.5" x14ac:dyDescent="0.2">
      <c r="A458" s="5" t="s">
        <v>52</v>
      </c>
      <c r="B458" s="6" t="s">
        <v>173</v>
      </c>
      <c r="C458" s="6" t="s">
        <v>174</v>
      </c>
      <c r="D458" s="6" t="s">
        <v>4</v>
      </c>
      <c r="E458" s="7">
        <v>23000</v>
      </c>
      <c r="F458" s="7">
        <v>23000</v>
      </c>
      <c r="G458" s="15">
        <v>18000</v>
      </c>
      <c r="H458" s="15">
        <f t="shared" si="14"/>
        <v>78.260869565217391</v>
      </c>
    </row>
    <row r="459" spans="1:8" ht="37.5" x14ac:dyDescent="0.2">
      <c r="A459" s="5" t="s">
        <v>218</v>
      </c>
      <c r="B459" s="6" t="s">
        <v>173</v>
      </c>
      <c r="C459" s="6" t="s">
        <v>174</v>
      </c>
      <c r="D459" s="6" t="s">
        <v>5</v>
      </c>
      <c r="E459" s="7">
        <v>23000</v>
      </c>
      <c r="F459" s="7">
        <v>23000</v>
      </c>
      <c r="G459" s="15">
        <v>18000</v>
      </c>
      <c r="H459" s="15">
        <f t="shared" si="14"/>
        <v>78.260869565217391</v>
      </c>
    </row>
    <row r="460" spans="1:8" ht="18.75" x14ac:dyDescent="0.2">
      <c r="A460" s="8" t="s">
        <v>335</v>
      </c>
      <c r="B460" s="9" t="s">
        <v>85</v>
      </c>
      <c r="C460" s="9" t="s">
        <v>34</v>
      </c>
      <c r="D460" s="9" t="s">
        <v>35</v>
      </c>
      <c r="E460" s="10">
        <f>E461+E479+E486</f>
        <v>102279164.62</v>
      </c>
      <c r="F460" s="10">
        <f t="shared" ref="F460:G460" si="15">F461+F479+F486</f>
        <v>252584521.75</v>
      </c>
      <c r="G460" s="10">
        <f t="shared" si="15"/>
        <v>208506206.49000001</v>
      </c>
      <c r="H460" s="23">
        <f t="shared" si="14"/>
        <v>82.549082994235377</v>
      </c>
    </row>
    <row r="461" spans="1:8" ht="18.75" x14ac:dyDescent="0.2">
      <c r="A461" s="5" t="s">
        <v>336</v>
      </c>
      <c r="B461" s="6" t="s">
        <v>86</v>
      </c>
      <c r="C461" s="6" t="s">
        <v>34</v>
      </c>
      <c r="D461" s="6" t="s">
        <v>35</v>
      </c>
      <c r="E461" s="7">
        <f>E462+E465+E469+E474</f>
        <v>26888290</v>
      </c>
      <c r="F461" s="7">
        <f t="shared" ref="F461:G461" si="16">F462+F465+F469+F474</f>
        <v>33515337.93</v>
      </c>
      <c r="G461" s="7">
        <f t="shared" si="16"/>
        <v>18023610.950000003</v>
      </c>
      <c r="H461" s="15">
        <f t="shared" si="14"/>
        <v>53.777201911686056</v>
      </c>
    </row>
    <row r="462" spans="1:8" ht="56.25" x14ac:dyDescent="0.2">
      <c r="A462" s="5" t="s">
        <v>337</v>
      </c>
      <c r="B462" s="6" t="s">
        <v>86</v>
      </c>
      <c r="C462" s="6" t="s">
        <v>89</v>
      </c>
      <c r="D462" s="6" t="s">
        <v>35</v>
      </c>
      <c r="E462" s="7">
        <v>0</v>
      </c>
      <c r="F462" s="7">
        <v>241927.93</v>
      </c>
      <c r="G462" s="15">
        <v>217838.07</v>
      </c>
      <c r="H462" s="15">
        <f t="shared" si="14"/>
        <v>90.042546968429818</v>
      </c>
    </row>
    <row r="463" spans="1:8" ht="37.5" x14ac:dyDescent="0.2">
      <c r="A463" s="5" t="s">
        <v>62</v>
      </c>
      <c r="B463" s="6" t="s">
        <v>86</v>
      </c>
      <c r="C463" s="6" t="s">
        <v>89</v>
      </c>
      <c r="D463" s="6" t="s">
        <v>14</v>
      </c>
      <c r="E463" s="7">
        <v>0</v>
      </c>
      <c r="F463" s="7">
        <v>241927.93</v>
      </c>
      <c r="G463" s="15">
        <v>217838.07</v>
      </c>
      <c r="H463" s="15">
        <f t="shared" si="14"/>
        <v>90.042546968429818</v>
      </c>
    </row>
    <row r="464" spans="1:8" ht="18.75" x14ac:dyDescent="0.2">
      <c r="A464" s="5" t="s">
        <v>239</v>
      </c>
      <c r="B464" s="6" t="s">
        <v>86</v>
      </c>
      <c r="C464" s="6" t="s">
        <v>89</v>
      </c>
      <c r="D464" s="6" t="s">
        <v>15</v>
      </c>
      <c r="E464" s="7">
        <v>0</v>
      </c>
      <c r="F464" s="7">
        <v>241927.93</v>
      </c>
      <c r="G464" s="15">
        <v>217838.07</v>
      </c>
      <c r="H464" s="15">
        <f t="shared" si="14"/>
        <v>90.042546968429818</v>
      </c>
    </row>
    <row r="465" spans="1:8" ht="18.75" x14ac:dyDescent="0.2">
      <c r="A465" s="5" t="s">
        <v>338</v>
      </c>
      <c r="B465" s="6" t="s">
        <v>86</v>
      </c>
      <c r="C465" s="6" t="s">
        <v>90</v>
      </c>
      <c r="D465" s="6" t="s">
        <v>35</v>
      </c>
      <c r="E465" s="7">
        <v>23326698</v>
      </c>
      <c r="F465" s="7">
        <v>29058754</v>
      </c>
      <c r="G465" s="15">
        <v>14930741.57</v>
      </c>
      <c r="H465" s="15">
        <f t="shared" si="14"/>
        <v>51.381217412143684</v>
      </c>
    </row>
    <row r="466" spans="1:8" ht="37.5" x14ac:dyDescent="0.2">
      <c r="A466" s="5" t="s">
        <v>62</v>
      </c>
      <c r="B466" s="6" t="s">
        <v>86</v>
      </c>
      <c r="C466" s="6" t="s">
        <v>90</v>
      </c>
      <c r="D466" s="6" t="s">
        <v>14</v>
      </c>
      <c r="E466" s="7">
        <v>23326698</v>
      </c>
      <c r="F466" s="7">
        <v>29058754</v>
      </c>
      <c r="G466" s="15">
        <v>14930741.57</v>
      </c>
      <c r="H466" s="15">
        <f t="shared" si="14"/>
        <v>51.381217412143684</v>
      </c>
    </row>
    <row r="467" spans="1:8" ht="18.75" x14ac:dyDescent="0.2">
      <c r="A467" s="5" t="s">
        <v>239</v>
      </c>
      <c r="B467" s="6" t="s">
        <v>86</v>
      </c>
      <c r="C467" s="6" t="s">
        <v>90</v>
      </c>
      <c r="D467" s="6" t="s">
        <v>15</v>
      </c>
      <c r="E467" s="7">
        <v>10228852</v>
      </c>
      <c r="F467" s="7">
        <v>10850281</v>
      </c>
      <c r="G467" s="15">
        <v>5530838.96</v>
      </c>
      <c r="H467" s="15">
        <f t="shared" si="14"/>
        <v>50.974154125593621</v>
      </c>
    </row>
    <row r="468" spans="1:8" ht="18.75" x14ac:dyDescent="0.2">
      <c r="A468" s="5" t="s">
        <v>291</v>
      </c>
      <c r="B468" s="6" t="s">
        <v>86</v>
      </c>
      <c r="C468" s="6" t="s">
        <v>90</v>
      </c>
      <c r="D468" s="6" t="s">
        <v>19</v>
      </c>
      <c r="E468" s="7">
        <v>13097846</v>
      </c>
      <c r="F468" s="7">
        <v>18208473</v>
      </c>
      <c r="G468" s="15">
        <v>9399902.6099999994</v>
      </c>
      <c r="H468" s="15">
        <f t="shared" si="14"/>
        <v>51.623783114597252</v>
      </c>
    </row>
    <row r="469" spans="1:8" ht="37.5" x14ac:dyDescent="0.2">
      <c r="A469" s="5" t="s">
        <v>339</v>
      </c>
      <c r="B469" s="6" t="s">
        <v>86</v>
      </c>
      <c r="C469" s="6" t="s">
        <v>88</v>
      </c>
      <c r="D469" s="6" t="s">
        <v>35</v>
      </c>
      <c r="E469" s="7">
        <v>1845635</v>
      </c>
      <c r="F469" s="7">
        <v>2123435</v>
      </c>
      <c r="G469" s="15">
        <v>1469060.3</v>
      </c>
      <c r="H469" s="15">
        <f t="shared" si="14"/>
        <v>69.183200804357085</v>
      </c>
    </row>
    <row r="470" spans="1:8" ht="37.5" x14ac:dyDescent="0.2">
      <c r="A470" s="5" t="s">
        <v>52</v>
      </c>
      <c r="B470" s="6" t="s">
        <v>86</v>
      </c>
      <c r="C470" s="6" t="s">
        <v>88</v>
      </c>
      <c r="D470" s="6" t="s">
        <v>4</v>
      </c>
      <c r="E470" s="7">
        <v>1153075</v>
      </c>
      <c r="F470" s="7">
        <v>1430875</v>
      </c>
      <c r="G470" s="15">
        <v>1003450</v>
      </c>
      <c r="H470" s="15">
        <f t="shared" si="14"/>
        <v>70.128417926094173</v>
      </c>
    </row>
    <row r="471" spans="1:8" ht="37.5" x14ac:dyDescent="0.2">
      <c r="A471" s="5" t="s">
        <v>218</v>
      </c>
      <c r="B471" s="6" t="s">
        <v>86</v>
      </c>
      <c r="C471" s="6" t="s">
        <v>88</v>
      </c>
      <c r="D471" s="6" t="s">
        <v>5</v>
      </c>
      <c r="E471" s="7">
        <v>1153075</v>
      </c>
      <c r="F471" s="7">
        <v>1430875</v>
      </c>
      <c r="G471" s="15">
        <v>1003450</v>
      </c>
      <c r="H471" s="15">
        <f t="shared" si="14"/>
        <v>70.128417926094173</v>
      </c>
    </row>
    <row r="472" spans="1:8" ht="37.5" x14ac:dyDescent="0.2">
      <c r="A472" s="5" t="s">
        <v>62</v>
      </c>
      <c r="B472" s="6" t="s">
        <v>86</v>
      </c>
      <c r="C472" s="6" t="s">
        <v>88</v>
      </c>
      <c r="D472" s="6" t="s">
        <v>14</v>
      </c>
      <c r="E472" s="7">
        <v>692560</v>
      </c>
      <c r="F472" s="7">
        <v>692560</v>
      </c>
      <c r="G472" s="15">
        <v>465610.3</v>
      </c>
      <c r="H472" s="15">
        <f t="shared" si="14"/>
        <v>67.230319394709483</v>
      </c>
    </row>
    <row r="473" spans="1:8" ht="18.75" x14ac:dyDescent="0.2">
      <c r="A473" s="5" t="s">
        <v>239</v>
      </c>
      <c r="B473" s="6" t="s">
        <v>86</v>
      </c>
      <c r="C473" s="6" t="s">
        <v>88</v>
      </c>
      <c r="D473" s="6" t="s">
        <v>15</v>
      </c>
      <c r="E473" s="7">
        <v>692560</v>
      </c>
      <c r="F473" s="7">
        <v>692560</v>
      </c>
      <c r="G473" s="15">
        <v>465610.3</v>
      </c>
      <c r="H473" s="15">
        <f t="shared" si="14"/>
        <v>67.230319394709483</v>
      </c>
    </row>
    <row r="474" spans="1:8" ht="37.5" x14ac:dyDescent="0.2">
      <c r="A474" s="5" t="s">
        <v>240</v>
      </c>
      <c r="B474" s="6" t="s">
        <v>86</v>
      </c>
      <c r="C474" s="6" t="s">
        <v>87</v>
      </c>
      <c r="D474" s="6" t="s">
        <v>35</v>
      </c>
      <c r="E474" s="7">
        <v>1715957</v>
      </c>
      <c r="F474" s="7">
        <v>2091221</v>
      </c>
      <c r="G474" s="15">
        <v>1405971.01</v>
      </c>
      <c r="H474" s="15">
        <f t="shared" si="14"/>
        <v>67.232062512761686</v>
      </c>
    </row>
    <row r="475" spans="1:8" ht="75" x14ac:dyDescent="0.2">
      <c r="A475" s="5" t="s">
        <v>51</v>
      </c>
      <c r="B475" s="6" t="s">
        <v>86</v>
      </c>
      <c r="C475" s="6" t="s">
        <v>87</v>
      </c>
      <c r="D475" s="6" t="s">
        <v>2</v>
      </c>
      <c r="E475" s="7">
        <v>1703157</v>
      </c>
      <c r="F475" s="7">
        <v>2078421</v>
      </c>
      <c r="G475" s="15">
        <v>1405971.01</v>
      </c>
      <c r="H475" s="15">
        <f t="shared" si="14"/>
        <v>67.646112601826104</v>
      </c>
    </row>
    <row r="476" spans="1:8" ht="18.75" x14ac:dyDescent="0.2">
      <c r="A476" s="5" t="s">
        <v>250</v>
      </c>
      <c r="B476" s="6" t="s">
        <v>86</v>
      </c>
      <c r="C476" s="6" t="s">
        <v>87</v>
      </c>
      <c r="D476" s="6" t="s">
        <v>18</v>
      </c>
      <c r="E476" s="7">
        <v>1703157</v>
      </c>
      <c r="F476" s="7">
        <v>2078421</v>
      </c>
      <c r="G476" s="15">
        <v>1405971.01</v>
      </c>
      <c r="H476" s="15">
        <f t="shared" si="14"/>
        <v>67.646112601826104</v>
      </c>
    </row>
    <row r="477" spans="1:8" ht="37.5" x14ac:dyDescent="0.2">
      <c r="A477" s="5" t="s">
        <v>52</v>
      </c>
      <c r="B477" s="6" t="s">
        <v>86</v>
      </c>
      <c r="C477" s="6" t="s">
        <v>87</v>
      </c>
      <c r="D477" s="6" t="s">
        <v>4</v>
      </c>
      <c r="E477" s="7">
        <v>12800</v>
      </c>
      <c r="F477" s="7">
        <v>12800</v>
      </c>
      <c r="G477" s="15">
        <v>0</v>
      </c>
      <c r="H477" s="15">
        <f t="shared" si="14"/>
        <v>0</v>
      </c>
    </row>
    <row r="478" spans="1:8" ht="37.5" x14ac:dyDescent="0.2">
      <c r="A478" s="5" t="s">
        <v>218</v>
      </c>
      <c r="B478" s="6" t="s">
        <v>86</v>
      </c>
      <c r="C478" s="6" t="s">
        <v>87</v>
      </c>
      <c r="D478" s="6" t="s">
        <v>5</v>
      </c>
      <c r="E478" s="7">
        <v>12800</v>
      </c>
      <c r="F478" s="7">
        <v>12800</v>
      </c>
      <c r="G478" s="15">
        <v>0</v>
      </c>
      <c r="H478" s="15">
        <f t="shared" si="14"/>
        <v>0</v>
      </c>
    </row>
    <row r="479" spans="1:8" ht="18.75" x14ac:dyDescent="0.2">
      <c r="A479" s="5" t="s">
        <v>340</v>
      </c>
      <c r="B479" s="6" t="s">
        <v>176</v>
      </c>
      <c r="C479" s="6" t="s">
        <v>34</v>
      </c>
      <c r="D479" s="6" t="s">
        <v>35</v>
      </c>
      <c r="E479" s="7">
        <f>E480+E483</f>
        <v>59275729.620000005</v>
      </c>
      <c r="F479" s="7">
        <f t="shared" ref="F479:G479" si="17">F480+F483</f>
        <v>202513756.81999999</v>
      </c>
      <c r="G479" s="7">
        <f t="shared" si="17"/>
        <v>180044326.17999998</v>
      </c>
      <c r="H479" s="15">
        <f t="shared" si="14"/>
        <v>88.904738624758465</v>
      </c>
    </row>
    <row r="480" spans="1:8" ht="75" x14ac:dyDescent="0.2">
      <c r="A480" s="5" t="s">
        <v>360</v>
      </c>
      <c r="B480" s="6" t="s">
        <v>176</v>
      </c>
      <c r="C480" s="6" t="s">
        <v>207</v>
      </c>
      <c r="D480" s="6" t="s">
        <v>35</v>
      </c>
      <c r="E480" s="7">
        <v>31818181.82</v>
      </c>
      <c r="F480" s="7">
        <v>166666666.66999999</v>
      </c>
      <c r="G480" s="15">
        <v>152565700.91999999</v>
      </c>
      <c r="H480" s="15">
        <f t="shared" si="14"/>
        <v>91.539420550169211</v>
      </c>
    </row>
    <row r="481" spans="1:8" ht="37.5" x14ac:dyDescent="0.2">
      <c r="A481" s="5" t="s">
        <v>144</v>
      </c>
      <c r="B481" s="6" t="s">
        <v>176</v>
      </c>
      <c r="C481" s="6" t="s">
        <v>207</v>
      </c>
      <c r="D481" s="6" t="s">
        <v>21</v>
      </c>
      <c r="E481" s="7">
        <v>31818181.82</v>
      </c>
      <c r="F481" s="7">
        <v>166666666.66999999</v>
      </c>
      <c r="G481" s="15">
        <v>152565700.91999999</v>
      </c>
      <c r="H481" s="15">
        <f t="shared" si="14"/>
        <v>91.539420550169211</v>
      </c>
    </row>
    <row r="482" spans="1:8" ht="18.75" x14ac:dyDescent="0.2">
      <c r="A482" s="5" t="s">
        <v>261</v>
      </c>
      <c r="B482" s="6" t="s">
        <v>176</v>
      </c>
      <c r="C482" s="6" t="s">
        <v>207</v>
      </c>
      <c r="D482" s="6" t="s">
        <v>22</v>
      </c>
      <c r="E482" s="7">
        <v>31818181.82</v>
      </c>
      <c r="F482" s="7">
        <v>166666666.66999999</v>
      </c>
      <c r="G482" s="15">
        <v>152565700.91999999</v>
      </c>
      <c r="H482" s="15">
        <f t="shared" si="14"/>
        <v>91.539420550169211</v>
      </c>
    </row>
    <row r="483" spans="1:8" ht="37.5" x14ac:dyDescent="0.2">
      <c r="A483" s="5" t="s">
        <v>279</v>
      </c>
      <c r="B483" s="6" t="s">
        <v>176</v>
      </c>
      <c r="C483" s="6" t="s">
        <v>177</v>
      </c>
      <c r="D483" s="6" t="s">
        <v>35</v>
      </c>
      <c r="E483" s="7">
        <v>27457547.800000001</v>
      </c>
      <c r="F483" s="7">
        <v>35847090.149999999</v>
      </c>
      <c r="G483" s="15">
        <v>27478625.260000002</v>
      </c>
      <c r="H483" s="15">
        <f t="shared" si="14"/>
        <v>76.655106858094598</v>
      </c>
    </row>
    <row r="484" spans="1:8" ht="37.5" x14ac:dyDescent="0.2">
      <c r="A484" s="5" t="s">
        <v>144</v>
      </c>
      <c r="B484" s="6" t="s">
        <v>176</v>
      </c>
      <c r="C484" s="6" t="s">
        <v>177</v>
      </c>
      <c r="D484" s="6" t="s">
        <v>21</v>
      </c>
      <c r="E484" s="7">
        <v>27457547.800000001</v>
      </c>
      <c r="F484" s="7">
        <v>35847090.149999999</v>
      </c>
      <c r="G484" s="15">
        <v>27478625.260000002</v>
      </c>
      <c r="H484" s="15">
        <f t="shared" si="14"/>
        <v>76.655106858094598</v>
      </c>
    </row>
    <row r="485" spans="1:8" ht="18.75" x14ac:dyDescent="0.2">
      <c r="A485" s="5" t="s">
        <v>261</v>
      </c>
      <c r="B485" s="6" t="s">
        <v>176</v>
      </c>
      <c r="C485" s="6" t="s">
        <v>177</v>
      </c>
      <c r="D485" s="6" t="s">
        <v>22</v>
      </c>
      <c r="E485" s="7">
        <v>27457547.800000001</v>
      </c>
      <c r="F485" s="7">
        <v>35847090.149999999</v>
      </c>
      <c r="G485" s="15">
        <v>27478625.260000002</v>
      </c>
      <c r="H485" s="15">
        <f t="shared" si="14"/>
        <v>76.655106858094598</v>
      </c>
    </row>
    <row r="486" spans="1:8" ht="18.75" x14ac:dyDescent="0.2">
      <c r="A486" s="5" t="s">
        <v>341</v>
      </c>
      <c r="B486" s="6" t="s">
        <v>91</v>
      </c>
      <c r="C486" s="6" t="s">
        <v>34</v>
      </c>
      <c r="D486" s="6" t="s">
        <v>35</v>
      </c>
      <c r="E486" s="7">
        <v>16115145</v>
      </c>
      <c r="F486" s="7">
        <v>16555427</v>
      </c>
      <c r="G486" s="15">
        <v>10438269.359999999</v>
      </c>
      <c r="H486" s="15">
        <f t="shared" si="14"/>
        <v>63.050438747366641</v>
      </c>
    </row>
    <row r="487" spans="1:8" ht="18.75" x14ac:dyDescent="0.2">
      <c r="A487" s="5" t="s">
        <v>302</v>
      </c>
      <c r="B487" s="6" t="s">
        <v>91</v>
      </c>
      <c r="C487" s="6" t="s">
        <v>92</v>
      </c>
      <c r="D487" s="6" t="s">
        <v>35</v>
      </c>
      <c r="E487" s="7">
        <v>16115145</v>
      </c>
      <c r="F487" s="7">
        <v>16555427</v>
      </c>
      <c r="G487" s="15">
        <v>10438269.359999999</v>
      </c>
      <c r="H487" s="15">
        <f t="shared" si="14"/>
        <v>63.050438747366641</v>
      </c>
    </row>
    <row r="488" spans="1:8" ht="37.5" x14ac:dyDescent="0.2">
      <c r="A488" s="5" t="s">
        <v>62</v>
      </c>
      <c r="B488" s="6" t="s">
        <v>91</v>
      </c>
      <c r="C488" s="6" t="s">
        <v>92</v>
      </c>
      <c r="D488" s="6" t="s">
        <v>14</v>
      </c>
      <c r="E488" s="7">
        <v>16115145</v>
      </c>
      <c r="F488" s="7">
        <v>16555427</v>
      </c>
      <c r="G488" s="15">
        <v>10438269.359999999</v>
      </c>
      <c r="H488" s="15">
        <f t="shared" si="14"/>
        <v>63.050438747366641</v>
      </c>
    </row>
    <row r="489" spans="1:8" ht="18.75" x14ac:dyDescent="0.2">
      <c r="A489" s="5" t="s">
        <v>239</v>
      </c>
      <c r="B489" s="6" t="s">
        <v>91</v>
      </c>
      <c r="C489" s="6" t="s">
        <v>92</v>
      </c>
      <c r="D489" s="6" t="s">
        <v>15</v>
      </c>
      <c r="E489" s="7">
        <v>16115145</v>
      </c>
      <c r="F489" s="7">
        <v>16555427</v>
      </c>
      <c r="G489" s="15">
        <v>10438269.359999999</v>
      </c>
      <c r="H489" s="15">
        <f t="shared" si="14"/>
        <v>63.050438747366641</v>
      </c>
    </row>
    <row r="490" spans="1:8" ht="37.5" x14ac:dyDescent="0.2">
      <c r="A490" s="8" t="s">
        <v>342</v>
      </c>
      <c r="B490" s="9" t="s">
        <v>40</v>
      </c>
      <c r="C490" s="9" t="s">
        <v>34</v>
      </c>
      <c r="D490" s="9" t="s">
        <v>35</v>
      </c>
      <c r="E490" s="10">
        <v>55000</v>
      </c>
      <c r="F490" s="10">
        <v>55000</v>
      </c>
      <c r="G490" s="23">
        <v>0</v>
      </c>
      <c r="H490" s="23">
        <f t="shared" si="14"/>
        <v>0</v>
      </c>
    </row>
    <row r="491" spans="1:8" ht="37.5" x14ac:dyDescent="0.2">
      <c r="A491" s="5" t="s">
        <v>343</v>
      </c>
      <c r="B491" s="6" t="s">
        <v>41</v>
      </c>
      <c r="C491" s="6" t="s">
        <v>34</v>
      </c>
      <c r="D491" s="6" t="s">
        <v>35</v>
      </c>
      <c r="E491" s="7">
        <v>55000</v>
      </c>
      <c r="F491" s="7">
        <v>55000</v>
      </c>
      <c r="G491" s="15">
        <v>0</v>
      </c>
      <c r="H491" s="15">
        <f t="shared" si="14"/>
        <v>0</v>
      </c>
    </row>
    <row r="492" spans="1:8" ht="18.75" x14ac:dyDescent="0.2">
      <c r="A492" s="5" t="s">
        <v>344</v>
      </c>
      <c r="B492" s="6" t="s">
        <v>41</v>
      </c>
      <c r="C492" s="6" t="s">
        <v>42</v>
      </c>
      <c r="D492" s="6" t="s">
        <v>35</v>
      </c>
      <c r="E492" s="7">
        <v>55000</v>
      </c>
      <c r="F492" s="7">
        <v>55000</v>
      </c>
      <c r="G492" s="15">
        <v>0</v>
      </c>
      <c r="H492" s="15">
        <f t="shared" si="14"/>
        <v>0</v>
      </c>
    </row>
    <row r="493" spans="1:8" ht="37.5" x14ac:dyDescent="0.2">
      <c r="A493" s="5" t="s">
        <v>54</v>
      </c>
      <c r="B493" s="6" t="s">
        <v>41</v>
      </c>
      <c r="C493" s="6" t="s">
        <v>42</v>
      </c>
      <c r="D493" s="6" t="s">
        <v>9</v>
      </c>
      <c r="E493" s="7">
        <v>55000</v>
      </c>
      <c r="F493" s="7">
        <v>55000</v>
      </c>
      <c r="G493" s="15">
        <v>0</v>
      </c>
      <c r="H493" s="15">
        <f t="shared" si="14"/>
        <v>0</v>
      </c>
    </row>
    <row r="494" spans="1:8" ht="18.75" x14ac:dyDescent="0.2">
      <c r="A494" s="5" t="s">
        <v>55</v>
      </c>
      <c r="B494" s="6" t="s">
        <v>41</v>
      </c>
      <c r="C494" s="6" t="s">
        <v>42</v>
      </c>
      <c r="D494" s="6" t="s">
        <v>10</v>
      </c>
      <c r="E494" s="7">
        <v>55000</v>
      </c>
      <c r="F494" s="7">
        <v>55000</v>
      </c>
      <c r="G494" s="15">
        <v>0</v>
      </c>
      <c r="H494" s="15">
        <f t="shared" si="14"/>
        <v>0</v>
      </c>
    </row>
    <row r="495" spans="1:8" ht="56.25" x14ac:dyDescent="0.2">
      <c r="A495" s="8" t="s">
        <v>345</v>
      </c>
      <c r="B495" s="9" t="s">
        <v>43</v>
      </c>
      <c r="C495" s="9" t="s">
        <v>34</v>
      </c>
      <c r="D495" s="9" t="s">
        <v>35</v>
      </c>
      <c r="E495" s="10">
        <v>12655000</v>
      </c>
      <c r="F495" s="10">
        <v>17655000</v>
      </c>
      <c r="G495" s="23">
        <v>12513802.300000001</v>
      </c>
      <c r="H495" s="23">
        <f t="shared" si="14"/>
        <v>70.879650523930906</v>
      </c>
    </row>
    <row r="496" spans="1:8" ht="56.25" x14ac:dyDescent="0.2">
      <c r="A496" s="5" t="s">
        <v>346</v>
      </c>
      <c r="B496" s="6" t="s">
        <v>44</v>
      </c>
      <c r="C496" s="6" t="s">
        <v>34</v>
      </c>
      <c r="D496" s="6" t="s">
        <v>35</v>
      </c>
      <c r="E496" s="7">
        <v>7655000</v>
      </c>
      <c r="F496" s="7">
        <v>7655000</v>
      </c>
      <c r="G496" s="15">
        <v>5918254</v>
      </c>
      <c r="H496" s="15">
        <f t="shared" si="14"/>
        <v>77.312266492488561</v>
      </c>
    </row>
    <row r="497" spans="1:8" ht="56.25" x14ac:dyDescent="0.2">
      <c r="A497" s="5" t="s">
        <v>347</v>
      </c>
      <c r="B497" s="6" t="s">
        <v>44</v>
      </c>
      <c r="C497" s="6" t="s">
        <v>45</v>
      </c>
      <c r="D497" s="6" t="s">
        <v>35</v>
      </c>
      <c r="E497" s="7">
        <v>3955000</v>
      </c>
      <c r="F497" s="7">
        <v>3955000</v>
      </c>
      <c r="G497" s="15">
        <v>2966247</v>
      </c>
      <c r="H497" s="15">
        <f t="shared" si="14"/>
        <v>74.999924146649803</v>
      </c>
    </row>
    <row r="498" spans="1:8" ht="18.75" x14ac:dyDescent="0.2">
      <c r="A498" s="5" t="s">
        <v>56</v>
      </c>
      <c r="B498" s="6" t="s">
        <v>44</v>
      </c>
      <c r="C498" s="6" t="s">
        <v>45</v>
      </c>
      <c r="D498" s="6" t="s">
        <v>11</v>
      </c>
      <c r="E498" s="7">
        <v>3955000</v>
      </c>
      <c r="F498" s="7">
        <v>3955000</v>
      </c>
      <c r="G498" s="15">
        <v>2966247</v>
      </c>
      <c r="H498" s="15">
        <f t="shared" si="14"/>
        <v>74.999924146649803</v>
      </c>
    </row>
    <row r="499" spans="1:8" ht="18.75" x14ac:dyDescent="0.2">
      <c r="A499" s="5" t="s">
        <v>348</v>
      </c>
      <c r="B499" s="6" t="s">
        <v>44</v>
      </c>
      <c r="C499" s="6" t="s">
        <v>45</v>
      </c>
      <c r="D499" s="6" t="s">
        <v>12</v>
      </c>
      <c r="E499" s="7">
        <v>3955000</v>
      </c>
      <c r="F499" s="7">
        <v>3955000</v>
      </c>
      <c r="G499" s="15">
        <v>2966247</v>
      </c>
      <c r="H499" s="15">
        <f t="shared" si="14"/>
        <v>74.999924146649803</v>
      </c>
    </row>
    <row r="500" spans="1:8" ht="18.75" x14ac:dyDescent="0.2">
      <c r="A500" s="5" t="s">
        <v>349</v>
      </c>
      <c r="B500" s="6" t="s">
        <v>44</v>
      </c>
      <c r="C500" s="6" t="s">
        <v>46</v>
      </c>
      <c r="D500" s="6" t="s">
        <v>35</v>
      </c>
      <c r="E500" s="7">
        <v>3700000</v>
      </c>
      <c r="F500" s="7">
        <v>3700000</v>
      </c>
      <c r="G500" s="15">
        <v>2952007</v>
      </c>
      <c r="H500" s="15">
        <f t="shared" si="14"/>
        <v>79.783972972972975</v>
      </c>
    </row>
    <row r="501" spans="1:8" ht="18.75" x14ac:dyDescent="0.2">
      <c r="A501" s="5" t="s">
        <v>56</v>
      </c>
      <c r="B501" s="6" t="s">
        <v>44</v>
      </c>
      <c r="C501" s="6" t="s">
        <v>46</v>
      </c>
      <c r="D501" s="6" t="s">
        <v>11</v>
      </c>
      <c r="E501" s="7">
        <v>3700000</v>
      </c>
      <c r="F501" s="7">
        <v>3700000</v>
      </c>
      <c r="G501" s="15">
        <v>2952007</v>
      </c>
      <c r="H501" s="15">
        <f t="shared" si="14"/>
        <v>79.783972972972975</v>
      </c>
    </row>
    <row r="502" spans="1:8" ht="18.75" x14ac:dyDescent="0.2">
      <c r="A502" s="5" t="s">
        <v>348</v>
      </c>
      <c r="B502" s="6" t="s">
        <v>44</v>
      </c>
      <c r="C502" s="6" t="s">
        <v>46</v>
      </c>
      <c r="D502" s="6" t="s">
        <v>12</v>
      </c>
      <c r="E502" s="7">
        <v>3700000</v>
      </c>
      <c r="F502" s="7">
        <v>3700000</v>
      </c>
      <c r="G502" s="15">
        <v>2952007</v>
      </c>
      <c r="H502" s="15">
        <f t="shared" si="14"/>
        <v>79.783972972972975</v>
      </c>
    </row>
    <row r="503" spans="1:8" ht="18.75" x14ac:dyDescent="0.2">
      <c r="A503" s="5" t="s">
        <v>361</v>
      </c>
      <c r="B503" s="6" t="s">
        <v>47</v>
      </c>
      <c r="C503" s="6" t="s">
        <v>34</v>
      </c>
      <c r="D503" s="6" t="s">
        <v>35</v>
      </c>
      <c r="E503" s="7">
        <v>5000000</v>
      </c>
      <c r="F503" s="7">
        <v>10000000</v>
      </c>
      <c r="G503" s="15">
        <v>6595548.2999999998</v>
      </c>
      <c r="H503" s="15">
        <f t="shared" si="14"/>
        <v>65.955483000000001</v>
      </c>
    </row>
    <row r="504" spans="1:8" ht="18.75" x14ac:dyDescent="0.2">
      <c r="A504" s="5" t="s">
        <v>362</v>
      </c>
      <c r="B504" s="6" t="s">
        <v>47</v>
      </c>
      <c r="C504" s="6" t="s">
        <v>48</v>
      </c>
      <c r="D504" s="6" t="s">
        <v>35</v>
      </c>
      <c r="E504" s="19">
        <v>5000000</v>
      </c>
      <c r="F504" s="19">
        <v>10000000</v>
      </c>
      <c r="G504" s="22">
        <v>6595548.2999999998</v>
      </c>
      <c r="H504" s="15">
        <f>G504/F504*100</f>
        <v>65.955483000000001</v>
      </c>
    </row>
    <row r="505" spans="1:8" ht="18.75" x14ac:dyDescent="0.2">
      <c r="A505" s="5" t="s">
        <v>56</v>
      </c>
      <c r="B505" s="6" t="s">
        <v>47</v>
      </c>
      <c r="C505" s="6" t="s">
        <v>48</v>
      </c>
      <c r="D505" s="17" t="s">
        <v>11</v>
      </c>
      <c r="E505" s="20">
        <v>5000000</v>
      </c>
      <c r="F505" s="20">
        <v>10000000</v>
      </c>
      <c r="G505" s="16">
        <v>6595548.2999999998</v>
      </c>
      <c r="H505" s="15">
        <f t="shared" ref="H505:H507" si="18">G505/F505*100</f>
        <v>65.955483000000001</v>
      </c>
    </row>
    <row r="506" spans="1:8" ht="18.75" x14ac:dyDescent="0.2">
      <c r="A506" s="5" t="s">
        <v>264</v>
      </c>
      <c r="B506" s="6" t="s">
        <v>47</v>
      </c>
      <c r="C506" s="6" t="s">
        <v>48</v>
      </c>
      <c r="D506" s="17" t="s">
        <v>13</v>
      </c>
      <c r="E506" s="20">
        <v>5000000</v>
      </c>
      <c r="F506" s="20">
        <v>10000000</v>
      </c>
      <c r="G506" s="16">
        <v>6595548.2999999998</v>
      </c>
      <c r="H506" s="15">
        <f t="shared" si="18"/>
        <v>65.955483000000001</v>
      </c>
    </row>
    <row r="507" spans="1:8" ht="26.25" customHeight="1" x14ac:dyDescent="0.2">
      <c r="A507" s="8" t="s">
        <v>198</v>
      </c>
      <c r="B507" s="9"/>
      <c r="C507" s="9"/>
      <c r="D507" s="18"/>
      <c r="E507" s="21">
        <f>E11+E136+E161+E223+E258+E263+E370+E424+E460+E490+E495</f>
        <v>2395993572.1199999</v>
      </c>
      <c r="F507" s="21">
        <f>F11+F136+F161+F223+F258+F263+F370+F424+F460+F490+F495</f>
        <v>2740064535.8600001</v>
      </c>
      <c r="G507" s="21">
        <f>G11+G136+G161+G223+G258+G263+G370+G424+G460+G490+G495</f>
        <v>1713223474.5199997</v>
      </c>
      <c r="H507" s="23">
        <f t="shared" si="18"/>
        <v>62.524931515245683</v>
      </c>
    </row>
    <row r="508" spans="1:8" ht="23.25" customHeight="1" x14ac:dyDescent="0.2">
      <c r="E508" s="4"/>
      <c r="F508" s="4"/>
      <c r="G508" s="4"/>
      <c r="H508" s="4"/>
    </row>
    <row r="509" spans="1:8" ht="23.25" customHeight="1" x14ac:dyDescent="0.2">
      <c r="E509" s="4"/>
      <c r="F509" s="4"/>
      <c r="G509" s="4"/>
      <c r="H509" s="4"/>
    </row>
    <row r="510" spans="1:8" ht="23.25" customHeight="1" x14ac:dyDescent="0.2">
      <c r="E510" s="4"/>
      <c r="F510" s="4"/>
      <c r="G510" s="4"/>
      <c r="H510" s="4"/>
    </row>
    <row r="511" spans="1:8" ht="23.25" customHeight="1" x14ac:dyDescent="0.2">
      <c r="E511" s="4"/>
      <c r="F511" s="4"/>
      <c r="G511" s="4"/>
      <c r="H511" s="4"/>
    </row>
    <row r="512" spans="1:8" ht="23.25" customHeight="1" x14ac:dyDescent="0.2">
      <c r="E512" s="4"/>
      <c r="F512" s="4"/>
      <c r="G512" s="4"/>
      <c r="H512" s="4"/>
    </row>
    <row r="514" spans="1:8" ht="23.25" x14ac:dyDescent="0.35">
      <c r="A514" s="26" t="s">
        <v>364</v>
      </c>
      <c r="B514" s="25"/>
      <c r="C514" s="27"/>
      <c r="D514" s="27" t="s">
        <v>366</v>
      </c>
      <c r="E514" s="1"/>
      <c r="H514" s="28"/>
    </row>
    <row r="515" spans="1:8" ht="27" customHeight="1" x14ac:dyDescent="0.35">
      <c r="A515" s="26" t="s">
        <v>365</v>
      </c>
      <c r="B515" s="25"/>
      <c r="C515" s="27"/>
      <c r="D515" s="27"/>
      <c r="E515" s="2"/>
      <c r="F515" s="4"/>
      <c r="G515" s="30" t="s">
        <v>367</v>
      </c>
      <c r="H515" s="29"/>
    </row>
  </sheetData>
  <mergeCells count="16">
    <mergeCell ref="H9:H10"/>
    <mergeCell ref="A6:H6"/>
    <mergeCell ref="A7:H7"/>
    <mergeCell ref="A9:A10"/>
    <mergeCell ref="B9:B10"/>
    <mergeCell ref="C9:C10"/>
    <mergeCell ref="D9:D10"/>
    <mergeCell ref="E9:E10"/>
    <mergeCell ref="F9:F10"/>
    <mergeCell ref="G9:G10"/>
    <mergeCell ref="A8:H8"/>
    <mergeCell ref="G1:H1"/>
    <mergeCell ref="G2:H2"/>
    <mergeCell ref="G3:H3"/>
    <mergeCell ref="G4:H4"/>
    <mergeCell ref="A5:H5"/>
  </mergeCells>
  <pageMargins left="0.39370080000000002" right="0.39370080000000002" top="0.55826770000000003" bottom="0.51259840000000001" header="0.3" footer="0.3"/>
  <pageSetup paperSize="9" scale="44" fitToHeight="0" orientation="portrait" r:id="rId1"/>
  <headerFooter differentFirst="1">
    <oddHeader>&amp;C&amp;P</oddHeader>
    <firstHeader>&amp;C&amp;P</firstHeader>
  </headerFooter>
  <rowBreaks count="1" manualBreakCount="1">
    <brk id="26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3</vt:lpstr>
      <vt:lpstr>'Прил 3'!Область_печати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Селиванова</dc:creator>
  <cp:lastModifiedBy>Анищенко</cp:lastModifiedBy>
  <cp:lastPrinted>2024-07-10T11:02:17Z</cp:lastPrinted>
  <dcterms:created xsi:type="dcterms:W3CDTF">2024-04-04T06:09:13Z</dcterms:created>
  <dcterms:modified xsi:type="dcterms:W3CDTF">2024-10-24T05:57:46Z</dcterms:modified>
</cp:coreProperties>
</file>