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Лист1!$A$1:$Y$95</definedName>
  </definedNames>
  <calcPr calcId="145621"/>
</workbook>
</file>

<file path=xl/calcChain.xml><?xml version="1.0" encoding="utf-8"?>
<calcChain xmlns="http://schemas.openxmlformats.org/spreadsheetml/2006/main">
  <c r="O73" i="1" l="1"/>
  <c r="Q73" i="1"/>
  <c r="O74" i="1"/>
  <c r="Q15" i="1"/>
  <c r="O17" i="1"/>
  <c r="R6" i="1" l="1"/>
  <c r="Q27" i="1"/>
  <c r="O27" i="1"/>
  <c r="O31" i="1"/>
  <c r="Q31" i="1"/>
  <c r="O36" i="1"/>
  <c r="O37" i="1"/>
  <c r="O35" i="1"/>
  <c r="O34" i="1"/>
  <c r="O10" i="1"/>
  <c r="Q10" i="1"/>
  <c r="S11" i="1"/>
  <c r="O11" i="1"/>
  <c r="O8" i="1" s="1"/>
  <c r="O7" i="1" s="1"/>
  <c r="S9" i="1"/>
  <c r="O9" i="1"/>
  <c r="V8" i="1"/>
  <c r="V7" i="1" s="1"/>
  <c r="U8" i="1"/>
  <c r="U7" i="1" s="1"/>
  <c r="T8" i="1"/>
  <c r="T7" i="1" s="1"/>
  <c r="R8" i="1"/>
  <c r="Q8" i="1"/>
  <c r="Q7" i="1" s="1"/>
  <c r="P8" i="1"/>
  <c r="P7" i="1" s="1"/>
  <c r="Y7" i="1"/>
  <c r="X7" i="1"/>
  <c r="W7" i="1"/>
  <c r="R7" i="1"/>
  <c r="S8" i="1" l="1"/>
  <c r="S7" i="1" s="1"/>
  <c r="S16" i="1"/>
  <c r="O16" i="1"/>
  <c r="S14" i="1"/>
  <c r="O13" i="1"/>
  <c r="O14" i="1"/>
  <c r="Q13" i="1"/>
  <c r="V24" i="1" l="1"/>
  <c r="V23" i="1" s="1"/>
  <c r="V18" i="1" s="1"/>
  <c r="V5" i="1" s="1"/>
  <c r="T71" i="1"/>
  <c r="U71" i="1"/>
  <c r="S72" i="1"/>
  <c r="S71" i="1" s="1"/>
  <c r="P71" i="1"/>
  <c r="Q71" i="1"/>
  <c r="R70" i="1"/>
  <c r="O72" i="1"/>
  <c r="O71" i="1" s="1"/>
  <c r="S25" i="1"/>
  <c r="O25" i="1"/>
  <c r="R24" i="1"/>
  <c r="R23" i="1" s="1"/>
  <c r="R18" i="1" s="1"/>
  <c r="R5" i="1" s="1"/>
  <c r="T13" i="1" l="1"/>
  <c r="U13" i="1"/>
  <c r="S13" i="1"/>
  <c r="S41" i="1"/>
  <c r="S40" i="1" s="1"/>
  <c r="P73" i="1"/>
  <c r="P70" i="1" s="1"/>
  <c r="P69" i="1" s="1"/>
  <c r="Q70" i="1"/>
  <c r="Q69" i="1" s="1"/>
  <c r="T73" i="1"/>
  <c r="T70" i="1" s="1"/>
  <c r="T69" i="1" s="1"/>
  <c r="U73" i="1"/>
  <c r="U70" i="1" s="1"/>
  <c r="U69" i="1" s="1"/>
  <c r="X73" i="1"/>
  <c r="X70" i="1" s="1"/>
  <c r="X69" i="1" s="1"/>
  <c r="Y73" i="1"/>
  <c r="Y70" i="1" s="1"/>
  <c r="Y69" i="1" s="1"/>
  <c r="O75" i="1"/>
  <c r="T45" i="1"/>
  <c r="W45" i="1"/>
  <c r="Y45" i="1"/>
  <c r="P53" i="1"/>
  <c r="Q53" i="1"/>
  <c r="S53" i="1"/>
  <c r="T53" i="1"/>
  <c r="U53" i="1"/>
  <c r="W53" i="1"/>
  <c r="X53" i="1"/>
  <c r="Y53" i="1"/>
  <c r="O55" i="1"/>
  <c r="O54" i="1"/>
  <c r="P51" i="1"/>
  <c r="Q51" i="1"/>
  <c r="T51" i="1"/>
  <c r="U51" i="1"/>
  <c r="X51" i="1"/>
  <c r="Y51" i="1"/>
  <c r="W52" i="1"/>
  <c r="W51" i="1" s="1"/>
  <c r="S52" i="1"/>
  <c r="S51" i="1" s="1"/>
  <c r="O52" i="1"/>
  <c r="O51" i="1" s="1"/>
  <c r="P49" i="1"/>
  <c r="Q49" i="1"/>
  <c r="S49" i="1"/>
  <c r="T49" i="1"/>
  <c r="U49" i="1"/>
  <c r="W49" i="1"/>
  <c r="X49" i="1"/>
  <c r="Y49" i="1"/>
  <c r="O50" i="1"/>
  <c r="O49" i="1" s="1"/>
  <c r="P46" i="1"/>
  <c r="P45" i="1" s="1"/>
  <c r="Q46" i="1"/>
  <c r="Q45" i="1" s="1"/>
  <c r="S46" i="1"/>
  <c r="S45" i="1" s="1"/>
  <c r="T46" i="1"/>
  <c r="U46" i="1"/>
  <c r="U45" i="1" s="1"/>
  <c r="W46" i="1"/>
  <c r="X46" i="1"/>
  <c r="X45" i="1" s="1"/>
  <c r="Y46" i="1"/>
  <c r="O47" i="1"/>
  <c r="O46" i="1" s="1"/>
  <c r="O45" i="1" s="1"/>
  <c r="W36" i="1"/>
  <c r="P42" i="1"/>
  <c r="Q42" i="1"/>
  <c r="T42" i="1"/>
  <c r="U42" i="1"/>
  <c r="X42" i="1"/>
  <c r="Y42" i="1"/>
  <c r="O42" i="1"/>
  <c r="W43" i="1"/>
  <c r="W42" i="1" s="1"/>
  <c r="S43" i="1"/>
  <c r="S42" i="1" s="1"/>
  <c r="P40" i="1"/>
  <c r="Q40" i="1"/>
  <c r="T40" i="1"/>
  <c r="U40" i="1"/>
  <c r="W40" i="1"/>
  <c r="X40" i="1"/>
  <c r="Y40" i="1"/>
  <c r="O41" i="1"/>
  <c r="O40" i="1" s="1"/>
  <c r="P38" i="1"/>
  <c r="Q38" i="1"/>
  <c r="S38" i="1"/>
  <c r="T38" i="1"/>
  <c r="U38" i="1"/>
  <c r="W38" i="1"/>
  <c r="X38" i="1"/>
  <c r="Y38" i="1"/>
  <c r="O39" i="1"/>
  <c r="O38" i="1" s="1"/>
  <c r="P15" i="1"/>
  <c r="O15" i="1" s="1"/>
  <c r="Q12" i="1"/>
  <c r="Q6" i="1" s="1"/>
  <c r="S15" i="1"/>
  <c r="T15" i="1"/>
  <c r="U15" i="1"/>
  <c r="W15" i="1"/>
  <c r="X15" i="1"/>
  <c r="Y15" i="1"/>
  <c r="O12" i="1"/>
  <c r="O6" i="1" s="1"/>
  <c r="P31" i="1"/>
  <c r="T31" i="1"/>
  <c r="U31" i="1"/>
  <c r="X31" i="1"/>
  <c r="Y31" i="1"/>
  <c r="W37" i="1"/>
  <c r="S36" i="1"/>
  <c r="S35" i="1"/>
  <c r="S34" i="1"/>
  <c r="O32" i="1"/>
  <c r="O33" i="1"/>
  <c r="S30" i="1"/>
  <c r="S29" i="1"/>
  <c r="P28" i="1"/>
  <c r="Q28" i="1"/>
  <c r="T28" i="1"/>
  <c r="U28" i="1"/>
  <c r="W28" i="1"/>
  <c r="X28" i="1"/>
  <c r="Y28" i="1"/>
  <c r="O30" i="1"/>
  <c r="O29" i="1"/>
  <c r="W23" i="1"/>
  <c r="X23" i="1"/>
  <c r="Y23" i="1"/>
  <c r="T24" i="1"/>
  <c r="T23" i="1" s="1"/>
  <c r="U24" i="1"/>
  <c r="U23" i="1" s="1"/>
  <c r="S26" i="1"/>
  <c r="S24" i="1" s="1"/>
  <c r="S23" i="1" s="1"/>
  <c r="O26" i="1"/>
  <c r="O24" i="1" s="1"/>
  <c r="O23" i="1" s="1"/>
  <c r="Q24" i="1"/>
  <c r="Q23" i="1" s="1"/>
  <c r="P24" i="1"/>
  <c r="P23" i="1" s="1"/>
  <c r="P13" i="1"/>
  <c r="W13" i="1"/>
  <c r="W12" i="1" s="1"/>
  <c r="W6" i="1" s="1"/>
  <c r="X13" i="1"/>
  <c r="X12" i="1" s="1"/>
  <c r="X6" i="1" s="1"/>
  <c r="Y13" i="1"/>
  <c r="Y12" i="1" s="1"/>
  <c r="Y6" i="1" s="1"/>
  <c r="Y48" i="1" l="1"/>
  <c r="Y44" i="1" s="1"/>
  <c r="U48" i="1"/>
  <c r="U44" i="1" s="1"/>
  <c r="O53" i="1"/>
  <c r="S31" i="1"/>
  <c r="O28" i="1"/>
  <c r="T12" i="1"/>
  <c r="T6" i="1" s="1"/>
  <c r="X48" i="1"/>
  <c r="X44" i="1" s="1"/>
  <c r="W48" i="1"/>
  <c r="W44" i="1" s="1"/>
  <c r="S48" i="1"/>
  <c r="S44" i="1" s="1"/>
  <c r="T48" i="1"/>
  <c r="T44" i="1" s="1"/>
  <c r="S12" i="1"/>
  <c r="S6" i="1" s="1"/>
  <c r="W31" i="1"/>
  <c r="W27" i="1" s="1"/>
  <c r="W18" i="1" s="1"/>
  <c r="Y27" i="1"/>
  <c r="Y18" i="1" s="1"/>
  <c r="Y5" i="1" s="1"/>
  <c r="Q48" i="1"/>
  <c r="Q44" i="1" s="1"/>
  <c r="O48" i="1"/>
  <c r="O44" i="1" s="1"/>
  <c r="P48" i="1"/>
  <c r="P44" i="1" s="1"/>
  <c r="X27" i="1"/>
  <c r="X18" i="1" s="1"/>
  <c r="P27" i="1"/>
  <c r="P18" i="1" s="1"/>
  <c r="U12" i="1"/>
  <c r="U6" i="1" s="1"/>
  <c r="T27" i="1"/>
  <c r="T18" i="1" s="1"/>
  <c r="Q18" i="1"/>
  <c r="P12" i="1"/>
  <c r="P6" i="1" s="1"/>
  <c r="U27" i="1"/>
  <c r="U18" i="1" s="1"/>
  <c r="S28" i="1"/>
  <c r="S27" i="1" l="1"/>
  <c r="S18" i="1" s="1"/>
  <c r="O18" i="1"/>
  <c r="U5" i="1"/>
  <c r="W76" i="1"/>
  <c r="W73" i="1" s="1"/>
  <c r="W70" i="1" s="1"/>
  <c r="W69" i="1" s="1"/>
  <c r="S76" i="1"/>
  <c r="S73" i="1" s="1"/>
  <c r="S70" i="1" s="1"/>
  <c r="S69" i="1" s="1"/>
  <c r="O76" i="1"/>
  <c r="W68" i="1"/>
  <c r="W67" i="1" s="1"/>
  <c r="W66" i="1" s="1"/>
  <c r="S68" i="1"/>
  <c r="S67" i="1" s="1"/>
  <c r="S66" i="1" s="1"/>
  <c r="O68" i="1"/>
  <c r="O67" i="1" s="1"/>
  <c r="O66" i="1" s="1"/>
  <c r="X67" i="1"/>
  <c r="X66" i="1" s="1"/>
  <c r="X5" i="1" s="1"/>
  <c r="T67" i="1"/>
  <c r="T66" i="1" s="1"/>
  <c r="T5" i="1" s="1"/>
  <c r="Q67" i="1"/>
  <c r="Q66" i="1" s="1"/>
  <c r="Q5" i="1" s="1"/>
  <c r="P67" i="1"/>
  <c r="P66" i="1" s="1"/>
  <c r="P5" i="1" s="1"/>
  <c r="S5" i="1" l="1"/>
  <c r="W5" i="1"/>
  <c r="O70" i="1"/>
  <c r="O69" i="1" s="1"/>
  <c r="O5" i="1" s="1"/>
</calcChain>
</file>

<file path=xl/sharedStrings.xml><?xml version="1.0" encoding="utf-8"?>
<sst xmlns="http://schemas.openxmlformats.org/spreadsheetml/2006/main" count="190" uniqueCount="103">
  <si>
    <t>Перечень</t>
  </si>
  <si>
    <t>рублей</t>
  </si>
  <si>
    <t>Наименование</t>
  </si>
  <si>
    <t>Источник</t>
  </si>
  <si>
    <t>ГП</t>
  </si>
  <si>
    <t>ППМП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</si>
  <si>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</si>
  <si>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</si>
  <si>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</si>
  <si>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</si>
  <si>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</si>
  <si>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</si>
  <si>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</si>
  <si>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</si>
  <si>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Местный бюджет</t>
  </si>
  <si>
    <t>Бюджетные инвестиции в объекты капитальных вложений муниципальной собственности, всего</t>
  </si>
  <si>
    <t>Жилищно-коммунальное хозяйство</t>
  </si>
  <si>
    <t>05</t>
  </si>
  <si>
    <t>Социальная политика</t>
  </si>
  <si>
    <t>10</t>
  </si>
  <si>
    <t>Охрана семьи и детства</t>
  </si>
  <si>
    <t>04</t>
  </si>
  <si>
    <t>жилое помещение</t>
  </si>
  <si>
    <t>02</t>
  </si>
  <si>
    <t>412</t>
  </si>
  <si>
    <t>11</t>
  </si>
  <si>
    <t>01</t>
  </si>
  <si>
    <t>2025 год</t>
  </si>
  <si>
    <t>Областной + Федеральный бюджет</t>
  </si>
  <si>
    <t>Метр</t>
  </si>
  <si>
    <t>2026 год</t>
  </si>
  <si>
    <t>Национальная экономика</t>
  </si>
  <si>
    <t>Дорожное хозяйство (дорожные фонды)</t>
  </si>
  <si>
    <t>Развитие и совершенствование сети автомобильных дорог общего пользования местного значения</t>
  </si>
  <si>
    <t>09</t>
  </si>
  <si>
    <t>Строительство автомобильных дорог в ГУП ОНО ОПХ "Черемушки" в  д. Дубровка Брянского района Брянской области (6 этап)</t>
  </si>
  <si>
    <t>Километр</t>
  </si>
  <si>
    <t>2025</t>
  </si>
  <si>
    <t xml:space="preserve">      Жилищное хозяйство</t>
  </si>
  <si>
    <t xml:space="preserve">        Обеспечение комплексного развития сельских территорий</t>
  </si>
  <si>
    <t>14201L5760</t>
  </si>
  <si>
    <t>Малоэтажный жилой комплекс в н.п. Журиничи Брянского района Брянской области</t>
  </si>
  <si>
    <t>Единица</t>
  </si>
  <si>
    <t>66</t>
  </si>
  <si>
    <t>901</t>
  </si>
  <si>
    <t xml:space="preserve">      Коммунальное хозяйство</t>
  </si>
  <si>
    <t>Строительство системы водоснабжения в н.п. Стеклянная Радица Брянского района Брянской области</t>
  </si>
  <si>
    <t>Строительство системы водоснабжения в п. Свень-Транспортная Брянского района Брянской области (2 очередь)</t>
  </si>
  <si>
    <t>2024</t>
  </si>
  <si>
    <t>Строительство системы водоснабжения квартала застройки для многодетных семей в н.п.Глинищево (23га)</t>
  </si>
  <si>
    <t>Строительство системы водоснабжения  квартала застройки н.п. Кабаличи (фруктовый сад)</t>
  </si>
  <si>
    <t>Реконструкция водозаборного сооружения в с.Журиничи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</si>
  <si>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</si>
  <si>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>0540181680</t>
  </si>
  <si>
    <t>Реконструкция очистных сооружений в с.Глинищево</t>
  </si>
  <si>
    <t>0740181680</t>
  </si>
  <si>
    <t>Газификация квартала застройки в д.Титовка (64 га)</t>
  </si>
  <si>
    <t xml:space="preserve">    ОБРАЗОВАНИЕ</t>
  </si>
  <si>
    <t>07</t>
  </si>
  <si>
    <t xml:space="preserve">      Дошкольное образование</t>
  </si>
  <si>
    <t>0341581680</t>
  </si>
  <si>
    <t>414</t>
  </si>
  <si>
    <t>Детский сад на 60 мест по адресу: ул.Соборная п.Свень Брянского района</t>
  </si>
  <si>
    <t xml:space="preserve">      Общее образование</t>
  </si>
  <si>
    <t xml:space="preserve">        Модернизация инфраструктуры общего образования в отдельных субъектах Российской Федерации</t>
  </si>
  <si>
    <t>031E1Д2390</t>
  </si>
  <si>
    <t>Пристройка универсального спортивного зала к МБОУ "Супоневская СОШ № 1 им. Героя Советского Союза Н.И. Чувина" Брянского района, в н.п. Супонево, Брянского района, Брянской области</t>
  </si>
  <si>
    <t>Место</t>
  </si>
  <si>
    <t xml:space="preserve">        Создание новых мест в общеобразовательных организациях</t>
  </si>
  <si>
    <t>031E1Д5200</t>
  </si>
  <si>
    <t>Пристройка на 500 мест к МБОУ "Новодарковичская средняя общеобразовательная школа" Брянского района, Брянской области</t>
  </si>
  <si>
    <t>Ученическое место</t>
  </si>
  <si>
    <t>2026</t>
  </si>
  <si>
    <t xml:space="preserve">        Бюджетные инвестиции в объекты капитального строительства муниципальной собственности</t>
  </si>
  <si>
    <t>Пристройка универсального спортивного зала к МБОУ "Супоневская СОШ №1 им.Героя Советского Союза Н.И.Чувина" в н.п.Супонево Брянского района Брянской области</t>
  </si>
  <si>
    <t>Пристройка на 500 мест к МБОУ Новодарковичская сош" Брянского района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</si>
  <si>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</si>
  <si>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Массовый спорт</t>
  </si>
  <si>
    <t xml:space="preserve">    ФИЗИЧЕСКАЯ КУЛЬТУРА И СПОРТ</t>
  </si>
  <si>
    <t>1240581680</t>
  </si>
  <si>
    <t>Ледовый каток с системой искусственного охлаждения в с.Глинищево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</si>
  <si>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</si>
  <si>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</si>
  <si>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</si>
  <si>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</si>
  <si>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инвестор</t>
  </si>
  <si>
    <t>объектов капитального строительства, приобретаемых для муниципальных  нужд Брянского муниципального района Брянской области на 2025-2027 годы</t>
  </si>
  <si>
    <t>2027 год</t>
  </si>
  <si>
    <t>081И89Д020</t>
  </si>
  <si>
    <t>084019Д020</t>
  </si>
  <si>
    <t>Сельское хозяйство и рыболовство</t>
  </si>
  <si>
    <t>14202L5762</t>
  </si>
  <si>
    <t>Строительство  реконструкция  объектов  водоснабжения</t>
  </si>
  <si>
    <t>05202SИ110</t>
  </si>
  <si>
    <t>Строительство очистных сооружений в с.Журиничи Брянского района</t>
  </si>
  <si>
    <t>Реконструкция артскважины в н.п. Тешеничи</t>
  </si>
  <si>
    <t>Строительство (реконструкция) объектов  физической культуры и спорта</t>
  </si>
  <si>
    <t>12205SИ120</t>
  </si>
  <si>
    <t>Дворец зимних видов спорта  в с.Глинищево брянского района Брянской области</t>
  </si>
  <si>
    <t>Физкультурно - оздоровительный комплекс с лыжероллерной трассой в с. Журиничи</t>
  </si>
  <si>
    <t>01405Д0820</t>
  </si>
  <si>
    <t>Строительство автомобильного моста через реку Снежеть в п. Белобережский санаторий, турбаза</t>
  </si>
  <si>
    <t>Строительство системы водоснабжения в н.п.Стеклянная Радица Брянского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</si>
</sst>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.5"/>
      <color rgb="FF0000FF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Garamond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9" fillId="0" borderId="0">
      <alignment vertical="top" wrapText="1"/>
    </xf>
    <xf numFmtId="1" fontId="11" fillId="0" borderId="3">
      <alignment horizontal="center" vertical="top" shrinkToFit="1"/>
    </xf>
    <xf numFmtId="0" fontId="12" fillId="0" borderId="3">
      <alignment vertical="top" wrapText="1"/>
    </xf>
  </cellStyleXfs>
  <cellXfs count="207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14" fillId="0" borderId="0" xfId="0" applyFont="1" applyFill="1"/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vertical="top" wrapText="1"/>
    </xf>
    <xf numFmtId="49" fontId="15" fillId="4" borderId="2" xfId="0" applyNumberFormat="1" applyFont="1" applyFill="1" applyBorder="1" applyAlignment="1">
      <alignment horizontal="center" vertical="top" wrapText="1"/>
    </xf>
    <xf numFmtId="0" fontId="15" fillId="4" borderId="3" xfId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right" vertical="top" wrapText="1"/>
    </xf>
    <xf numFmtId="49" fontId="15" fillId="4" borderId="2" xfId="0" applyNumberFormat="1" applyFont="1" applyFill="1" applyBorder="1" applyAlignment="1">
      <alignment vertical="top" wrapText="1"/>
    </xf>
    <xf numFmtId="0" fontId="15" fillId="3" borderId="3" xfId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right" vertical="top" wrapText="1"/>
    </xf>
    <xf numFmtId="49" fontId="15" fillId="3" borderId="2" xfId="0" applyNumberFormat="1" applyFont="1" applyFill="1" applyBorder="1" applyAlignment="1">
      <alignment vertical="top" wrapText="1"/>
    </xf>
    <xf numFmtId="49" fontId="15" fillId="3" borderId="2" xfId="0" applyNumberFormat="1" applyFont="1" applyFill="1" applyBorder="1" applyAlignment="1">
      <alignment horizontal="center" vertical="top" wrapText="1"/>
    </xf>
    <xf numFmtId="4" fontId="15" fillId="3" borderId="2" xfId="0" applyNumberFormat="1" applyFont="1" applyFill="1" applyBorder="1" applyAlignment="1">
      <alignment vertical="top" wrapText="1"/>
    </xf>
    <xf numFmtId="0" fontId="15" fillId="2" borderId="3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right" vertical="top" wrapText="1"/>
    </xf>
    <xf numFmtId="49" fontId="15" fillId="0" borderId="2" xfId="0" applyNumberFormat="1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vertical="top" wrapText="1"/>
    </xf>
    <xf numFmtId="0" fontId="14" fillId="2" borderId="2" xfId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vertical="top" wrapText="1"/>
    </xf>
    <xf numFmtId="0" fontId="18" fillId="2" borderId="0" xfId="1" applyFont="1" applyFill="1" applyBorder="1" applyAlignment="1">
      <alignment horizontal="left" vertical="center" wrapText="1"/>
    </xf>
    <xf numFmtId="4" fontId="13" fillId="3" borderId="2" xfId="0" applyNumberFormat="1" applyFont="1" applyFill="1" applyBorder="1" applyAlignment="1">
      <alignment vertical="top" wrapText="1"/>
    </xf>
    <xf numFmtId="4" fontId="13" fillId="0" borderId="2" xfId="0" applyNumberFormat="1" applyFont="1" applyFill="1" applyBorder="1" applyAlignment="1">
      <alignment vertical="top" wrapText="1"/>
    </xf>
    <xf numFmtId="49" fontId="15" fillId="4" borderId="2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49" fontId="15" fillId="2" borderId="2" xfId="0" applyNumberFormat="1" applyFont="1" applyFill="1" applyBorder="1" applyAlignment="1">
      <alignment horizontal="right" vertical="top" wrapText="1"/>
    </xf>
    <xf numFmtId="49" fontId="15" fillId="2" borderId="2" xfId="0" applyNumberFormat="1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right" vertical="top" wrapText="1"/>
    </xf>
    <xf numFmtId="49" fontId="16" fillId="2" borderId="2" xfId="0" applyNumberFormat="1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" fontId="16" fillId="3" borderId="2" xfId="0" applyNumberFormat="1" applyFont="1" applyFill="1" applyBorder="1" applyAlignment="1">
      <alignment vertical="top" wrapText="1"/>
    </xf>
    <xf numFmtId="4" fontId="16" fillId="2" borderId="2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top" wrapText="1"/>
    </xf>
    <xf numFmtId="49" fontId="15" fillId="3" borderId="2" xfId="0" applyNumberFormat="1" applyFont="1" applyFill="1" applyBorder="1" applyAlignment="1">
      <alignment horizontal="right" vertical="top" wrapText="1"/>
    </xf>
    <xf numFmtId="0" fontId="20" fillId="3" borderId="2" xfId="0" applyFont="1" applyFill="1" applyBorder="1" applyAlignment="1">
      <alignment horizontal="center" vertical="top" wrapText="1"/>
    </xf>
    <xf numFmtId="49" fontId="16" fillId="3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vertical="top" wrapText="1"/>
    </xf>
    <xf numFmtId="4" fontId="16" fillId="0" borderId="2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vertical="top"/>
    </xf>
    <xf numFmtId="49" fontId="19" fillId="3" borderId="2" xfId="0" applyNumberFormat="1" applyFont="1" applyFill="1" applyBorder="1" applyAlignment="1">
      <alignment horizontal="center" vertical="top"/>
    </xf>
    <xf numFmtId="4" fontId="15" fillId="3" borderId="2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/>
    </xf>
    <xf numFmtId="49" fontId="15" fillId="0" borderId="2" xfId="0" applyNumberFormat="1" applyFont="1" applyFill="1" applyBorder="1" applyAlignment="1">
      <alignment horizontal="center" vertical="top"/>
    </xf>
    <xf numFmtId="4" fontId="15" fillId="0" borderId="2" xfId="0" applyNumberFormat="1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49" fontId="13" fillId="0" borderId="2" xfId="0" applyNumberFormat="1" applyFont="1" applyFill="1" applyBorder="1" applyAlignment="1">
      <alignment horizontal="center" vertical="top"/>
    </xf>
    <xf numFmtId="4" fontId="16" fillId="3" borderId="2" xfId="0" applyNumberFormat="1" applyFont="1" applyFill="1" applyBorder="1" applyAlignment="1">
      <alignment vertical="top"/>
    </xf>
    <xf numFmtId="4" fontId="16" fillId="0" borderId="2" xfId="0" applyNumberFormat="1" applyFont="1" applyFill="1" applyBorder="1" applyAlignment="1">
      <alignment vertical="top"/>
    </xf>
    <xf numFmtId="0" fontId="16" fillId="0" borderId="5" xfId="0" applyFont="1" applyFill="1" applyBorder="1" applyAlignment="1">
      <alignment vertical="top" wrapText="1"/>
    </xf>
    <xf numFmtId="49" fontId="15" fillId="0" borderId="5" xfId="0" applyNumberFormat="1" applyFont="1" applyFill="1" applyBorder="1" applyAlignment="1">
      <alignment horizontal="right" vertical="top" wrapText="1"/>
    </xf>
    <xf numFmtId="49" fontId="15" fillId="0" borderId="5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/>
    </xf>
    <xf numFmtId="49" fontId="13" fillId="0" borderId="5" xfId="0" applyNumberFormat="1" applyFont="1" applyFill="1" applyBorder="1" applyAlignment="1">
      <alignment horizontal="center" vertical="top"/>
    </xf>
    <xf numFmtId="4" fontId="16" fillId="3" borderId="5" xfId="0" applyNumberFormat="1" applyFont="1" applyFill="1" applyBorder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0" fontId="21" fillId="0" borderId="5" xfId="0" applyFont="1" applyFill="1" applyBorder="1" applyAlignment="1">
      <alignment vertical="top" wrapText="1"/>
    </xf>
    <xf numFmtId="4" fontId="21" fillId="3" borderId="5" xfId="0" applyNumberFormat="1" applyFont="1" applyFill="1" applyBorder="1" applyAlignment="1">
      <alignment vertical="top"/>
    </xf>
    <xf numFmtId="4" fontId="21" fillId="0" borderId="5" xfId="0" applyNumberFormat="1" applyFont="1" applyFill="1" applyBorder="1" applyAlignment="1">
      <alignment vertical="top"/>
    </xf>
    <xf numFmtId="0" fontId="18" fillId="0" borderId="5" xfId="0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vertical="top"/>
    </xf>
    <xf numFmtId="4" fontId="14" fillId="0" borderId="2" xfId="0" applyNumberFormat="1" applyFont="1" applyFill="1" applyBorder="1" applyAlignment="1">
      <alignment vertical="top"/>
    </xf>
    <xf numFmtId="0" fontId="18" fillId="0" borderId="2" xfId="0" applyFont="1" applyFill="1" applyBorder="1" applyAlignment="1">
      <alignment vertical="top" wrapText="1"/>
    </xf>
    <xf numFmtId="4" fontId="14" fillId="3" borderId="2" xfId="0" applyNumberFormat="1" applyFont="1" applyFill="1" applyBorder="1" applyAlignment="1">
      <alignment vertical="top"/>
    </xf>
    <xf numFmtId="4" fontId="21" fillId="3" borderId="2" xfId="0" applyNumberFormat="1" applyFont="1" applyFill="1" applyBorder="1" applyAlignment="1">
      <alignment vertical="top"/>
    </xf>
    <xf numFmtId="4" fontId="21" fillId="2" borderId="2" xfId="0" applyNumberFormat="1" applyFont="1" applyFill="1" applyBorder="1" applyAlignment="1">
      <alignment vertical="top"/>
    </xf>
    <xf numFmtId="0" fontId="21" fillId="0" borderId="6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49" fontId="21" fillId="0" borderId="6" xfId="0" applyNumberFormat="1" applyFont="1" applyFill="1" applyBorder="1" applyAlignment="1">
      <alignment horizontal="right" vertical="top" wrapText="1"/>
    </xf>
    <xf numFmtId="49" fontId="21" fillId="0" borderId="6" xfId="0" applyNumberFormat="1" applyFont="1" applyFill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vertical="top"/>
    </xf>
    <xf numFmtId="4" fontId="21" fillId="2" borderId="6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6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vertical="top"/>
    </xf>
    <xf numFmtId="49" fontId="13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right" vertical="top"/>
    </xf>
    <xf numFmtId="0" fontId="21" fillId="0" borderId="2" xfId="0" applyFont="1" applyFill="1" applyBorder="1" applyAlignment="1">
      <alignment vertical="top"/>
    </xf>
    <xf numFmtId="0" fontId="21" fillId="4" borderId="2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6" fillId="4" borderId="0" xfId="0" applyFont="1" applyFill="1" applyAlignment="1">
      <alignment horizontal="center" vertical="top"/>
    </xf>
    <xf numFmtId="0" fontId="21" fillId="4" borderId="2" xfId="0" applyFont="1" applyFill="1" applyBorder="1" applyAlignment="1">
      <alignment horizontal="right" vertical="top"/>
    </xf>
    <xf numFmtId="49" fontId="21" fillId="4" borderId="2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49" fontId="13" fillId="4" borderId="3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vertical="top"/>
    </xf>
    <xf numFmtId="49" fontId="21" fillId="0" borderId="2" xfId="0" applyNumberFormat="1" applyFont="1" applyFill="1" applyBorder="1" applyAlignment="1">
      <alignment vertical="top"/>
    </xf>
    <xf numFmtId="49" fontId="16" fillId="0" borderId="2" xfId="0" applyNumberFormat="1" applyFont="1" applyFill="1" applyBorder="1" applyAlignment="1">
      <alignment vertical="top"/>
    </xf>
    <xf numFmtId="0" fontId="21" fillId="3" borderId="2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/>
    </xf>
    <xf numFmtId="0" fontId="21" fillId="3" borderId="2" xfId="0" applyFont="1" applyFill="1" applyBorder="1" applyAlignment="1">
      <alignment horizontal="right" vertical="top"/>
    </xf>
    <xf numFmtId="49" fontId="21" fillId="3" borderId="2" xfId="0" applyNumberFormat="1" applyFont="1" applyFill="1" applyBorder="1" applyAlignment="1">
      <alignment vertical="top"/>
    </xf>
    <xf numFmtId="49" fontId="16" fillId="3" borderId="2" xfId="0" applyNumberFormat="1" applyFont="1" applyFill="1" applyBorder="1" applyAlignment="1">
      <alignment vertical="top"/>
    </xf>
    <xf numFmtId="49" fontId="13" fillId="3" borderId="3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vertical="top"/>
    </xf>
    <xf numFmtId="4" fontId="20" fillId="0" borderId="2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horizontal="right" vertical="top"/>
    </xf>
    <xf numFmtId="49" fontId="15" fillId="0" borderId="2" xfId="0" applyNumberFormat="1" applyFont="1" applyFill="1" applyBorder="1" applyAlignment="1">
      <alignment vertical="top"/>
    </xf>
    <xf numFmtId="3" fontId="13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" fontId="15" fillId="3" borderId="2" xfId="0" applyNumberFormat="1" applyFont="1" applyFill="1" applyBorder="1" applyAlignment="1">
      <alignment horizontal="right" vertical="top"/>
    </xf>
    <xf numFmtId="4" fontId="13" fillId="0" borderId="2" xfId="0" applyNumberFormat="1" applyFont="1" applyFill="1" applyBorder="1" applyAlignment="1">
      <alignment horizontal="right" vertical="top"/>
    </xf>
    <xf numFmtId="0" fontId="22" fillId="4" borderId="3" xfId="3" applyNumberFormat="1" applyFont="1" applyFill="1" applyProtection="1">
      <alignment vertical="top" wrapText="1"/>
    </xf>
    <xf numFmtId="0" fontId="13" fillId="4" borderId="2" xfId="0" applyFont="1" applyFill="1" applyBorder="1" applyAlignment="1">
      <alignment vertical="top" wrapText="1"/>
    </xf>
    <xf numFmtId="0" fontId="22" fillId="0" borderId="3" xfId="3" applyNumberFormat="1" applyFont="1" applyProtection="1">
      <alignment vertical="top" wrapText="1"/>
    </xf>
    <xf numFmtId="0" fontId="13" fillId="0" borderId="2" xfId="0" applyFont="1" applyFill="1" applyBorder="1" applyAlignment="1">
      <alignment vertical="top" wrapText="1"/>
    </xf>
    <xf numFmtId="0" fontId="23" fillId="0" borderId="3" xfId="3" applyNumberFormat="1" applyFont="1" applyProtection="1">
      <alignment vertical="top" wrapText="1"/>
    </xf>
    <xf numFmtId="0" fontId="19" fillId="0" borderId="1" xfId="0" applyFont="1" applyFill="1" applyBorder="1" applyAlignment="1">
      <alignment vertical="top" wrapText="1"/>
    </xf>
    <xf numFmtId="4" fontId="13" fillId="0" borderId="0" xfId="0" applyNumberFormat="1" applyFont="1" applyFill="1" applyAlignment="1">
      <alignment vertical="top"/>
    </xf>
    <xf numFmtId="0" fontId="15" fillId="4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horizontal="left" vertical="top"/>
    </xf>
    <xf numFmtId="49" fontId="21" fillId="0" borderId="2" xfId="0" applyNumberFormat="1" applyFont="1" applyFill="1" applyBorder="1" applyAlignment="1">
      <alignment horizontal="left" vertical="top"/>
    </xf>
    <xf numFmtId="49" fontId="16" fillId="0" borderId="2" xfId="0" applyNumberFormat="1" applyFont="1" applyFill="1" applyBorder="1" applyAlignment="1">
      <alignment horizontal="left" vertical="top"/>
    </xf>
    <xf numFmtId="49" fontId="16" fillId="3" borderId="2" xfId="0" applyNumberFormat="1" applyFont="1" applyFill="1" applyBorder="1" applyAlignment="1">
      <alignment horizontal="left" vertical="top"/>
    </xf>
    <xf numFmtId="49" fontId="15" fillId="0" borderId="2" xfId="0" applyNumberFormat="1" applyFont="1" applyFill="1" applyBorder="1" applyAlignment="1">
      <alignment horizontal="left" vertical="top"/>
    </xf>
    <xf numFmtId="0" fontId="24" fillId="0" borderId="0" xfId="0" applyFont="1"/>
    <xf numFmtId="0" fontId="14" fillId="0" borderId="0" xfId="0" applyFont="1"/>
    <xf numFmtId="0" fontId="17" fillId="0" borderId="3" xfId="3" applyNumberFormat="1" applyFont="1" applyProtection="1">
      <alignment vertical="top" wrapText="1"/>
    </xf>
    <xf numFmtId="4" fontId="17" fillId="2" borderId="2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2" xfId="0" applyNumberFormat="1" applyFont="1" applyFill="1" applyBorder="1" applyAlignment="1">
      <alignment vertical="top"/>
    </xf>
    <xf numFmtId="4" fontId="13" fillId="3" borderId="5" xfId="0" applyNumberFormat="1" applyFont="1" applyFill="1" applyBorder="1" applyAlignment="1">
      <alignment vertical="top"/>
    </xf>
    <xf numFmtId="4" fontId="13" fillId="3" borderId="2" xfId="0" applyNumberFormat="1" applyFont="1" applyFill="1" applyBorder="1" applyAlignment="1">
      <alignment vertical="top"/>
    </xf>
    <xf numFmtId="0" fontId="19" fillId="0" borderId="2" xfId="0" applyFont="1" applyFill="1" applyBorder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8" fillId="2" borderId="2" xfId="1" applyFont="1" applyFill="1" applyBorder="1" applyAlignment="1">
      <alignment horizontal="left" vertical="center" wrapText="1"/>
    </xf>
    <xf numFmtId="0" fontId="25" fillId="0" borderId="3" xfId="3" applyNumberFormat="1" applyFont="1" applyProtection="1">
      <alignment vertical="top" wrapText="1"/>
    </xf>
    <xf numFmtId="4" fontId="13" fillId="2" borderId="2" xfId="0" applyNumberFormat="1" applyFont="1" applyFill="1" applyBorder="1" applyAlignment="1">
      <alignment vertical="top" wrapText="1"/>
    </xf>
  </cellXfs>
  <cellStyles count="4">
    <cellStyle name="xl32" xfId="3"/>
    <cellStyle name="xl34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117"/>
  <sheetViews>
    <sheetView tabSelected="1" view="pageBreakPreview" zoomScale="60" zoomScaleNormal="90" workbookViewId="0">
      <selection activeCell="W5" sqref="W5"/>
    </sheetView>
  </sheetViews>
  <sheetFormatPr defaultRowHeight="13.5" x14ac:dyDescent="0.25"/>
  <cols>
    <col min="1" max="1" width="39.85546875" style="6" customWidth="1"/>
    <col min="2" max="3" width="4.140625" style="6" hidden="1" customWidth="1"/>
    <col min="4" max="4" width="3.42578125" style="10" hidden="1" customWidth="1"/>
    <col min="5" max="5" width="3.42578125" style="6" hidden="1" customWidth="1"/>
    <col min="6" max="6" width="3.28515625" style="6" hidden="1" customWidth="1"/>
    <col min="7" max="7" width="7.140625" style="6" customWidth="1"/>
    <col min="8" max="8" width="6.85546875" style="6" customWidth="1"/>
    <col min="9" max="9" width="7.7109375" style="6" customWidth="1"/>
    <col min="10" max="10" width="16.7109375" style="6" customWidth="1"/>
    <col min="11" max="11" width="9.5703125" style="6" customWidth="1"/>
    <col min="12" max="12" width="11.5703125" style="8" customWidth="1"/>
    <col min="13" max="13" width="10.28515625" style="11" customWidth="1"/>
    <col min="14" max="14" width="10.140625" style="12" customWidth="1"/>
    <col min="15" max="15" width="22.42578125" style="6" customWidth="1"/>
    <col min="16" max="16" width="22" style="6" customWidth="1"/>
    <col min="17" max="17" width="19.42578125" style="6" customWidth="1"/>
    <col min="18" max="18" width="18.28515625" style="6" customWidth="1"/>
    <col min="19" max="19" width="19.7109375" style="6" customWidth="1"/>
    <col min="20" max="20" width="22.85546875" style="6" customWidth="1"/>
    <col min="21" max="22" width="19" style="6" customWidth="1"/>
    <col min="23" max="23" width="19.42578125" style="6" customWidth="1"/>
    <col min="24" max="24" width="19.5703125" style="6" customWidth="1"/>
    <col min="25" max="25" width="20.42578125" style="6" customWidth="1"/>
    <col min="26" max="223" width="9.140625" style="6"/>
    <col min="224" max="224" width="48.85546875" style="6" customWidth="1"/>
    <col min="225" max="226" width="0" style="6" hidden="1" customWidth="1"/>
    <col min="227" max="227" width="4.140625" style="6" customWidth="1"/>
    <col min="228" max="228" width="4" style="6" customWidth="1"/>
    <col min="229" max="229" width="5" style="6" customWidth="1"/>
    <col min="230" max="231" width="4.7109375" style="6" customWidth="1"/>
    <col min="232" max="232" width="7.7109375" style="6" customWidth="1"/>
    <col min="233" max="233" width="6" style="6" customWidth="1"/>
    <col min="234" max="236" width="0" style="6" hidden="1" customWidth="1"/>
    <col min="237" max="237" width="18.42578125" style="6" customWidth="1"/>
    <col min="238" max="238" width="9.140625" style="6"/>
    <col min="239" max="239" width="14" style="6" customWidth="1"/>
    <col min="240" max="479" width="9.140625" style="6"/>
    <col min="480" max="480" width="48.85546875" style="6" customWidth="1"/>
    <col min="481" max="482" width="0" style="6" hidden="1" customWidth="1"/>
    <col min="483" max="483" width="4.140625" style="6" customWidth="1"/>
    <col min="484" max="484" width="4" style="6" customWidth="1"/>
    <col min="485" max="485" width="5" style="6" customWidth="1"/>
    <col min="486" max="487" width="4.7109375" style="6" customWidth="1"/>
    <col min="488" max="488" width="7.7109375" style="6" customWidth="1"/>
    <col min="489" max="489" width="6" style="6" customWidth="1"/>
    <col min="490" max="492" width="0" style="6" hidden="1" customWidth="1"/>
    <col min="493" max="493" width="18.42578125" style="6" customWidth="1"/>
    <col min="494" max="494" width="9.140625" style="6"/>
    <col min="495" max="495" width="14" style="6" customWidth="1"/>
    <col min="496" max="735" width="9.140625" style="6"/>
    <col min="736" max="736" width="48.85546875" style="6" customWidth="1"/>
    <col min="737" max="738" width="0" style="6" hidden="1" customWidth="1"/>
    <col min="739" max="739" width="4.140625" style="6" customWidth="1"/>
    <col min="740" max="740" width="4" style="6" customWidth="1"/>
    <col min="741" max="741" width="5" style="6" customWidth="1"/>
    <col min="742" max="743" width="4.7109375" style="6" customWidth="1"/>
    <col min="744" max="744" width="7.7109375" style="6" customWidth="1"/>
    <col min="745" max="745" width="6" style="6" customWidth="1"/>
    <col min="746" max="748" width="0" style="6" hidden="1" customWidth="1"/>
    <col min="749" max="749" width="18.42578125" style="6" customWidth="1"/>
    <col min="750" max="750" width="9.140625" style="6"/>
    <col min="751" max="751" width="14" style="6" customWidth="1"/>
    <col min="752" max="991" width="9.140625" style="6"/>
    <col min="992" max="992" width="48.85546875" style="6" customWidth="1"/>
    <col min="993" max="994" width="0" style="6" hidden="1" customWidth="1"/>
    <col min="995" max="995" width="4.140625" style="6" customWidth="1"/>
    <col min="996" max="996" width="4" style="6" customWidth="1"/>
    <col min="997" max="997" width="5" style="6" customWidth="1"/>
    <col min="998" max="999" width="4.7109375" style="6" customWidth="1"/>
    <col min="1000" max="1000" width="7.7109375" style="6" customWidth="1"/>
    <col min="1001" max="1001" width="6" style="6" customWidth="1"/>
    <col min="1002" max="1004" width="0" style="6" hidden="1" customWidth="1"/>
    <col min="1005" max="1005" width="18.42578125" style="6" customWidth="1"/>
    <col min="1006" max="1006" width="9.140625" style="6"/>
    <col min="1007" max="1007" width="14" style="6" customWidth="1"/>
    <col min="1008" max="1247" width="9.140625" style="6"/>
    <col min="1248" max="1248" width="48.85546875" style="6" customWidth="1"/>
    <col min="1249" max="1250" width="0" style="6" hidden="1" customWidth="1"/>
    <col min="1251" max="1251" width="4.140625" style="6" customWidth="1"/>
    <col min="1252" max="1252" width="4" style="6" customWidth="1"/>
    <col min="1253" max="1253" width="5" style="6" customWidth="1"/>
    <col min="1254" max="1255" width="4.7109375" style="6" customWidth="1"/>
    <col min="1256" max="1256" width="7.7109375" style="6" customWidth="1"/>
    <col min="1257" max="1257" width="6" style="6" customWidth="1"/>
    <col min="1258" max="1260" width="0" style="6" hidden="1" customWidth="1"/>
    <col min="1261" max="1261" width="18.42578125" style="6" customWidth="1"/>
    <col min="1262" max="1262" width="9.140625" style="6"/>
    <col min="1263" max="1263" width="14" style="6" customWidth="1"/>
    <col min="1264" max="1503" width="9.140625" style="6"/>
    <col min="1504" max="1504" width="48.85546875" style="6" customWidth="1"/>
    <col min="1505" max="1506" width="0" style="6" hidden="1" customWidth="1"/>
    <col min="1507" max="1507" width="4.140625" style="6" customWidth="1"/>
    <col min="1508" max="1508" width="4" style="6" customWidth="1"/>
    <col min="1509" max="1509" width="5" style="6" customWidth="1"/>
    <col min="1510" max="1511" width="4.7109375" style="6" customWidth="1"/>
    <col min="1512" max="1512" width="7.7109375" style="6" customWidth="1"/>
    <col min="1513" max="1513" width="6" style="6" customWidth="1"/>
    <col min="1514" max="1516" width="0" style="6" hidden="1" customWidth="1"/>
    <col min="1517" max="1517" width="18.42578125" style="6" customWidth="1"/>
    <col min="1518" max="1518" width="9.140625" style="6"/>
    <col min="1519" max="1519" width="14" style="6" customWidth="1"/>
    <col min="1520" max="1759" width="9.140625" style="6"/>
    <col min="1760" max="1760" width="48.85546875" style="6" customWidth="1"/>
    <col min="1761" max="1762" width="0" style="6" hidden="1" customWidth="1"/>
    <col min="1763" max="1763" width="4.140625" style="6" customWidth="1"/>
    <col min="1764" max="1764" width="4" style="6" customWidth="1"/>
    <col min="1765" max="1765" width="5" style="6" customWidth="1"/>
    <col min="1766" max="1767" width="4.7109375" style="6" customWidth="1"/>
    <col min="1768" max="1768" width="7.7109375" style="6" customWidth="1"/>
    <col min="1769" max="1769" width="6" style="6" customWidth="1"/>
    <col min="1770" max="1772" width="0" style="6" hidden="1" customWidth="1"/>
    <col min="1773" max="1773" width="18.42578125" style="6" customWidth="1"/>
    <col min="1774" max="1774" width="9.140625" style="6"/>
    <col min="1775" max="1775" width="14" style="6" customWidth="1"/>
    <col min="1776" max="2015" width="9.140625" style="6"/>
    <col min="2016" max="2016" width="48.85546875" style="6" customWidth="1"/>
    <col min="2017" max="2018" width="0" style="6" hidden="1" customWidth="1"/>
    <col min="2019" max="2019" width="4.140625" style="6" customWidth="1"/>
    <col min="2020" max="2020" width="4" style="6" customWidth="1"/>
    <col min="2021" max="2021" width="5" style="6" customWidth="1"/>
    <col min="2022" max="2023" width="4.7109375" style="6" customWidth="1"/>
    <col min="2024" max="2024" width="7.7109375" style="6" customWidth="1"/>
    <col min="2025" max="2025" width="6" style="6" customWidth="1"/>
    <col min="2026" max="2028" width="0" style="6" hidden="1" customWidth="1"/>
    <col min="2029" max="2029" width="18.42578125" style="6" customWidth="1"/>
    <col min="2030" max="2030" width="9.140625" style="6"/>
    <col min="2031" max="2031" width="14" style="6" customWidth="1"/>
    <col min="2032" max="2271" width="9.140625" style="6"/>
    <col min="2272" max="2272" width="48.85546875" style="6" customWidth="1"/>
    <col min="2273" max="2274" width="0" style="6" hidden="1" customWidth="1"/>
    <col min="2275" max="2275" width="4.140625" style="6" customWidth="1"/>
    <col min="2276" max="2276" width="4" style="6" customWidth="1"/>
    <col min="2277" max="2277" width="5" style="6" customWidth="1"/>
    <col min="2278" max="2279" width="4.7109375" style="6" customWidth="1"/>
    <col min="2280" max="2280" width="7.7109375" style="6" customWidth="1"/>
    <col min="2281" max="2281" width="6" style="6" customWidth="1"/>
    <col min="2282" max="2284" width="0" style="6" hidden="1" customWidth="1"/>
    <col min="2285" max="2285" width="18.42578125" style="6" customWidth="1"/>
    <col min="2286" max="2286" width="9.140625" style="6"/>
    <col min="2287" max="2287" width="14" style="6" customWidth="1"/>
    <col min="2288" max="2527" width="9.140625" style="6"/>
    <col min="2528" max="2528" width="48.85546875" style="6" customWidth="1"/>
    <col min="2529" max="2530" width="0" style="6" hidden="1" customWidth="1"/>
    <col min="2531" max="2531" width="4.140625" style="6" customWidth="1"/>
    <col min="2532" max="2532" width="4" style="6" customWidth="1"/>
    <col min="2533" max="2533" width="5" style="6" customWidth="1"/>
    <col min="2534" max="2535" width="4.7109375" style="6" customWidth="1"/>
    <col min="2536" max="2536" width="7.7109375" style="6" customWidth="1"/>
    <col min="2537" max="2537" width="6" style="6" customWidth="1"/>
    <col min="2538" max="2540" width="0" style="6" hidden="1" customWidth="1"/>
    <col min="2541" max="2541" width="18.42578125" style="6" customWidth="1"/>
    <col min="2542" max="2542" width="9.140625" style="6"/>
    <col min="2543" max="2543" width="14" style="6" customWidth="1"/>
    <col min="2544" max="2783" width="9.140625" style="6"/>
    <col min="2784" max="2784" width="48.85546875" style="6" customWidth="1"/>
    <col min="2785" max="2786" width="0" style="6" hidden="1" customWidth="1"/>
    <col min="2787" max="2787" width="4.140625" style="6" customWidth="1"/>
    <col min="2788" max="2788" width="4" style="6" customWidth="1"/>
    <col min="2789" max="2789" width="5" style="6" customWidth="1"/>
    <col min="2790" max="2791" width="4.7109375" style="6" customWidth="1"/>
    <col min="2792" max="2792" width="7.7109375" style="6" customWidth="1"/>
    <col min="2793" max="2793" width="6" style="6" customWidth="1"/>
    <col min="2794" max="2796" width="0" style="6" hidden="1" customWidth="1"/>
    <col min="2797" max="2797" width="18.42578125" style="6" customWidth="1"/>
    <col min="2798" max="2798" width="9.140625" style="6"/>
    <col min="2799" max="2799" width="14" style="6" customWidth="1"/>
    <col min="2800" max="3039" width="9.140625" style="6"/>
    <col min="3040" max="3040" width="48.85546875" style="6" customWidth="1"/>
    <col min="3041" max="3042" width="0" style="6" hidden="1" customWidth="1"/>
    <col min="3043" max="3043" width="4.140625" style="6" customWidth="1"/>
    <col min="3044" max="3044" width="4" style="6" customWidth="1"/>
    <col min="3045" max="3045" width="5" style="6" customWidth="1"/>
    <col min="3046" max="3047" width="4.7109375" style="6" customWidth="1"/>
    <col min="3048" max="3048" width="7.7109375" style="6" customWidth="1"/>
    <col min="3049" max="3049" width="6" style="6" customWidth="1"/>
    <col min="3050" max="3052" width="0" style="6" hidden="1" customWidth="1"/>
    <col min="3053" max="3053" width="18.42578125" style="6" customWidth="1"/>
    <col min="3054" max="3054" width="9.140625" style="6"/>
    <col min="3055" max="3055" width="14" style="6" customWidth="1"/>
    <col min="3056" max="3295" width="9.140625" style="6"/>
    <col min="3296" max="3296" width="48.85546875" style="6" customWidth="1"/>
    <col min="3297" max="3298" width="0" style="6" hidden="1" customWidth="1"/>
    <col min="3299" max="3299" width="4.140625" style="6" customWidth="1"/>
    <col min="3300" max="3300" width="4" style="6" customWidth="1"/>
    <col min="3301" max="3301" width="5" style="6" customWidth="1"/>
    <col min="3302" max="3303" width="4.7109375" style="6" customWidth="1"/>
    <col min="3304" max="3304" width="7.7109375" style="6" customWidth="1"/>
    <col min="3305" max="3305" width="6" style="6" customWidth="1"/>
    <col min="3306" max="3308" width="0" style="6" hidden="1" customWidth="1"/>
    <col min="3309" max="3309" width="18.42578125" style="6" customWidth="1"/>
    <col min="3310" max="3310" width="9.140625" style="6"/>
    <col min="3311" max="3311" width="14" style="6" customWidth="1"/>
    <col min="3312" max="3551" width="9.140625" style="6"/>
    <col min="3552" max="3552" width="48.85546875" style="6" customWidth="1"/>
    <col min="3553" max="3554" width="0" style="6" hidden="1" customWidth="1"/>
    <col min="3555" max="3555" width="4.140625" style="6" customWidth="1"/>
    <col min="3556" max="3556" width="4" style="6" customWidth="1"/>
    <col min="3557" max="3557" width="5" style="6" customWidth="1"/>
    <col min="3558" max="3559" width="4.7109375" style="6" customWidth="1"/>
    <col min="3560" max="3560" width="7.7109375" style="6" customWidth="1"/>
    <col min="3561" max="3561" width="6" style="6" customWidth="1"/>
    <col min="3562" max="3564" width="0" style="6" hidden="1" customWidth="1"/>
    <col min="3565" max="3565" width="18.42578125" style="6" customWidth="1"/>
    <col min="3566" max="3566" width="9.140625" style="6"/>
    <col min="3567" max="3567" width="14" style="6" customWidth="1"/>
    <col min="3568" max="3807" width="9.140625" style="6"/>
    <col min="3808" max="3808" width="48.85546875" style="6" customWidth="1"/>
    <col min="3809" max="3810" width="0" style="6" hidden="1" customWidth="1"/>
    <col min="3811" max="3811" width="4.140625" style="6" customWidth="1"/>
    <col min="3812" max="3812" width="4" style="6" customWidth="1"/>
    <col min="3813" max="3813" width="5" style="6" customWidth="1"/>
    <col min="3814" max="3815" width="4.7109375" style="6" customWidth="1"/>
    <col min="3816" max="3816" width="7.7109375" style="6" customWidth="1"/>
    <col min="3817" max="3817" width="6" style="6" customWidth="1"/>
    <col min="3818" max="3820" width="0" style="6" hidden="1" customWidth="1"/>
    <col min="3821" max="3821" width="18.42578125" style="6" customWidth="1"/>
    <col min="3822" max="3822" width="9.140625" style="6"/>
    <col min="3823" max="3823" width="14" style="6" customWidth="1"/>
    <col min="3824" max="4063" width="9.140625" style="6"/>
    <col min="4064" max="4064" width="48.85546875" style="6" customWidth="1"/>
    <col min="4065" max="4066" width="0" style="6" hidden="1" customWidth="1"/>
    <col min="4067" max="4067" width="4.140625" style="6" customWidth="1"/>
    <col min="4068" max="4068" width="4" style="6" customWidth="1"/>
    <col min="4069" max="4069" width="5" style="6" customWidth="1"/>
    <col min="4070" max="4071" width="4.7109375" style="6" customWidth="1"/>
    <col min="4072" max="4072" width="7.7109375" style="6" customWidth="1"/>
    <col min="4073" max="4073" width="6" style="6" customWidth="1"/>
    <col min="4074" max="4076" width="0" style="6" hidden="1" customWidth="1"/>
    <col min="4077" max="4077" width="18.42578125" style="6" customWidth="1"/>
    <col min="4078" max="4078" width="9.140625" style="6"/>
    <col min="4079" max="4079" width="14" style="6" customWidth="1"/>
    <col min="4080" max="4319" width="9.140625" style="6"/>
    <col min="4320" max="4320" width="48.85546875" style="6" customWidth="1"/>
    <col min="4321" max="4322" width="0" style="6" hidden="1" customWidth="1"/>
    <col min="4323" max="4323" width="4.140625" style="6" customWidth="1"/>
    <col min="4324" max="4324" width="4" style="6" customWidth="1"/>
    <col min="4325" max="4325" width="5" style="6" customWidth="1"/>
    <col min="4326" max="4327" width="4.7109375" style="6" customWidth="1"/>
    <col min="4328" max="4328" width="7.7109375" style="6" customWidth="1"/>
    <col min="4329" max="4329" width="6" style="6" customWidth="1"/>
    <col min="4330" max="4332" width="0" style="6" hidden="1" customWidth="1"/>
    <col min="4333" max="4333" width="18.42578125" style="6" customWidth="1"/>
    <col min="4334" max="4334" width="9.140625" style="6"/>
    <col min="4335" max="4335" width="14" style="6" customWidth="1"/>
    <col min="4336" max="4575" width="9.140625" style="6"/>
    <col min="4576" max="4576" width="48.85546875" style="6" customWidth="1"/>
    <col min="4577" max="4578" width="0" style="6" hidden="1" customWidth="1"/>
    <col min="4579" max="4579" width="4.140625" style="6" customWidth="1"/>
    <col min="4580" max="4580" width="4" style="6" customWidth="1"/>
    <col min="4581" max="4581" width="5" style="6" customWidth="1"/>
    <col min="4582" max="4583" width="4.7109375" style="6" customWidth="1"/>
    <col min="4584" max="4584" width="7.7109375" style="6" customWidth="1"/>
    <col min="4585" max="4585" width="6" style="6" customWidth="1"/>
    <col min="4586" max="4588" width="0" style="6" hidden="1" customWidth="1"/>
    <col min="4589" max="4589" width="18.42578125" style="6" customWidth="1"/>
    <col min="4590" max="4590" width="9.140625" style="6"/>
    <col min="4591" max="4591" width="14" style="6" customWidth="1"/>
    <col min="4592" max="4831" width="9.140625" style="6"/>
    <col min="4832" max="4832" width="48.85546875" style="6" customWidth="1"/>
    <col min="4833" max="4834" width="0" style="6" hidden="1" customWidth="1"/>
    <col min="4835" max="4835" width="4.140625" style="6" customWidth="1"/>
    <col min="4836" max="4836" width="4" style="6" customWidth="1"/>
    <col min="4837" max="4837" width="5" style="6" customWidth="1"/>
    <col min="4838" max="4839" width="4.7109375" style="6" customWidth="1"/>
    <col min="4840" max="4840" width="7.7109375" style="6" customWidth="1"/>
    <col min="4841" max="4841" width="6" style="6" customWidth="1"/>
    <col min="4842" max="4844" width="0" style="6" hidden="1" customWidth="1"/>
    <col min="4845" max="4845" width="18.42578125" style="6" customWidth="1"/>
    <col min="4846" max="4846" width="9.140625" style="6"/>
    <col min="4847" max="4847" width="14" style="6" customWidth="1"/>
    <col min="4848" max="5087" width="9.140625" style="6"/>
    <col min="5088" max="5088" width="48.85546875" style="6" customWidth="1"/>
    <col min="5089" max="5090" width="0" style="6" hidden="1" customWidth="1"/>
    <col min="5091" max="5091" width="4.140625" style="6" customWidth="1"/>
    <col min="5092" max="5092" width="4" style="6" customWidth="1"/>
    <col min="5093" max="5093" width="5" style="6" customWidth="1"/>
    <col min="5094" max="5095" width="4.7109375" style="6" customWidth="1"/>
    <col min="5096" max="5096" width="7.7109375" style="6" customWidth="1"/>
    <col min="5097" max="5097" width="6" style="6" customWidth="1"/>
    <col min="5098" max="5100" width="0" style="6" hidden="1" customWidth="1"/>
    <col min="5101" max="5101" width="18.42578125" style="6" customWidth="1"/>
    <col min="5102" max="5102" width="9.140625" style="6"/>
    <col min="5103" max="5103" width="14" style="6" customWidth="1"/>
    <col min="5104" max="5343" width="9.140625" style="6"/>
    <col min="5344" max="5344" width="48.85546875" style="6" customWidth="1"/>
    <col min="5345" max="5346" width="0" style="6" hidden="1" customWidth="1"/>
    <col min="5347" max="5347" width="4.140625" style="6" customWidth="1"/>
    <col min="5348" max="5348" width="4" style="6" customWidth="1"/>
    <col min="5349" max="5349" width="5" style="6" customWidth="1"/>
    <col min="5350" max="5351" width="4.7109375" style="6" customWidth="1"/>
    <col min="5352" max="5352" width="7.7109375" style="6" customWidth="1"/>
    <col min="5353" max="5353" width="6" style="6" customWidth="1"/>
    <col min="5354" max="5356" width="0" style="6" hidden="1" customWidth="1"/>
    <col min="5357" max="5357" width="18.42578125" style="6" customWidth="1"/>
    <col min="5358" max="5358" width="9.140625" style="6"/>
    <col min="5359" max="5359" width="14" style="6" customWidth="1"/>
    <col min="5360" max="5599" width="9.140625" style="6"/>
    <col min="5600" max="5600" width="48.85546875" style="6" customWidth="1"/>
    <col min="5601" max="5602" width="0" style="6" hidden="1" customWidth="1"/>
    <col min="5603" max="5603" width="4.140625" style="6" customWidth="1"/>
    <col min="5604" max="5604" width="4" style="6" customWidth="1"/>
    <col min="5605" max="5605" width="5" style="6" customWidth="1"/>
    <col min="5606" max="5607" width="4.7109375" style="6" customWidth="1"/>
    <col min="5608" max="5608" width="7.7109375" style="6" customWidth="1"/>
    <col min="5609" max="5609" width="6" style="6" customWidth="1"/>
    <col min="5610" max="5612" width="0" style="6" hidden="1" customWidth="1"/>
    <col min="5613" max="5613" width="18.42578125" style="6" customWidth="1"/>
    <col min="5614" max="5614" width="9.140625" style="6"/>
    <col min="5615" max="5615" width="14" style="6" customWidth="1"/>
    <col min="5616" max="5855" width="9.140625" style="6"/>
    <col min="5856" max="5856" width="48.85546875" style="6" customWidth="1"/>
    <col min="5857" max="5858" width="0" style="6" hidden="1" customWidth="1"/>
    <col min="5859" max="5859" width="4.140625" style="6" customWidth="1"/>
    <col min="5860" max="5860" width="4" style="6" customWidth="1"/>
    <col min="5861" max="5861" width="5" style="6" customWidth="1"/>
    <col min="5862" max="5863" width="4.7109375" style="6" customWidth="1"/>
    <col min="5864" max="5864" width="7.7109375" style="6" customWidth="1"/>
    <col min="5865" max="5865" width="6" style="6" customWidth="1"/>
    <col min="5866" max="5868" width="0" style="6" hidden="1" customWidth="1"/>
    <col min="5869" max="5869" width="18.42578125" style="6" customWidth="1"/>
    <col min="5870" max="5870" width="9.140625" style="6"/>
    <col min="5871" max="5871" width="14" style="6" customWidth="1"/>
    <col min="5872" max="6111" width="9.140625" style="6"/>
    <col min="6112" max="6112" width="48.85546875" style="6" customWidth="1"/>
    <col min="6113" max="6114" width="0" style="6" hidden="1" customWidth="1"/>
    <col min="6115" max="6115" width="4.140625" style="6" customWidth="1"/>
    <col min="6116" max="6116" width="4" style="6" customWidth="1"/>
    <col min="6117" max="6117" width="5" style="6" customWidth="1"/>
    <col min="6118" max="6119" width="4.7109375" style="6" customWidth="1"/>
    <col min="6120" max="6120" width="7.7109375" style="6" customWidth="1"/>
    <col min="6121" max="6121" width="6" style="6" customWidth="1"/>
    <col min="6122" max="6124" width="0" style="6" hidden="1" customWidth="1"/>
    <col min="6125" max="6125" width="18.42578125" style="6" customWidth="1"/>
    <col min="6126" max="6126" width="9.140625" style="6"/>
    <col min="6127" max="6127" width="14" style="6" customWidth="1"/>
    <col min="6128" max="6367" width="9.140625" style="6"/>
    <col min="6368" max="6368" width="48.85546875" style="6" customWidth="1"/>
    <col min="6369" max="6370" width="0" style="6" hidden="1" customWidth="1"/>
    <col min="6371" max="6371" width="4.140625" style="6" customWidth="1"/>
    <col min="6372" max="6372" width="4" style="6" customWidth="1"/>
    <col min="6373" max="6373" width="5" style="6" customWidth="1"/>
    <col min="6374" max="6375" width="4.7109375" style="6" customWidth="1"/>
    <col min="6376" max="6376" width="7.7109375" style="6" customWidth="1"/>
    <col min="6377" max="6377" width="6" style="6" customWidth="1"/>
    <col min="6378" max="6380" width="0" style="6" hidden="1" customWidth="1"/>
    <col min="6381" max="6381" width="18.42578125" style="6" customWidth="1"/>
    <col min="6382" max="6382" width="9.140625" style="6"/>
    <col min="6383" max="6383" width="14" style="6" customWidth="1"/>
    <col min="6384" max="6623" width="9.140625" style="6"/>
    <col min="6624" max="6624" width="48.85546875" style="6" customWidth="1"/>
    <col min="6625" max="6626" width="0" style="6" hidden="1" customWidth="1"/>
    <col min="6627" max="6627" width="4.140625" style="6" customWidth="1"/>
    <col min="6628" max="6628" width="4" style="6" customWidth="1"/>
    <col min="6629" max="6629" width="5" style="6" customWidth="1"/>
    <col min="6630" max="6631" width="4.7109375" style="6" customWidth="1"/>
    <col min="6632" max="6632" width="7.7109375" style="6" customWidth="1"/>
    <col min="6633" max="6633" width="6" style="6" customWidth="1"/>
    <col min="6634" max="6636" width="0" style="6" hidden="1" customWidth="1"/>
    <col min="6637" max="6637" width="18.42578125" style="6" customWidth="1"/>
    <col min="6638" max="6638" width="9.140625" style="6"/>
    <col min="6639" max="6639" width="14" style="6" customWidth="1"/>
    <col min="6640" max="6879" width="9.140625" style="6"/>
    <col min="6880" max="6880" width="48.85546875" style="6" customWidth="1"/>
    <col min="6881" max="6882" width="0" style="6" hidden="1" customWidth="1"/>
    <col min="6883" max="6883" width="4.140625" style="6" customWidth="1"/>
    <col min="6884" max="6884" width="4" style="6" customWidth="1"/>
    <col min="6885" max="6885" width="5" style="6" customWidth="1"/>
    <col min="6886" max="6887" width="4.7109375" style="6" customWidth="1"/>
    <col min="6888" max="6888" width="7.7109375" style="6" customWidth="1"/>
    <col min="6889" max="6889" width="6" style="6" customWidth="1"/>
    <col min="6890" max="6892" width="0" style="6" hidden="1" customWidth="1"/>
    <col min="6893" max="6893" width="18.42578125" style="6" customWidth="1"/>
    <col min="6894" max="6894" width="9.140625" style="6"/>
    <col min="6895" max="6895" width="14" style="6" customWidth="1"/>
    <col min="6896" max="7135" width="9.140625" style="6"/>
    <col min="7136" max="7136" width="48.85546875" style="6" customWidth="1"/>
    <col min="7137" max="7138" width="0" style="6" hidden="1" customWidth="1"/>
    <col min="7139" max="7139" width="4.140625" style="6" customWidth="1"/>
    <col min="7140" max="7140" width="4" style="6" customWidth="1"/>
    <col min="7141" max="7141" width="5" style="6" customWidth="1"/>
    <col min="7142" max="7143" width="4.7109375" style="6" customWidth="1"/>
    <col min="7144" max="7144" width="7.7109375" style="6" customWidth="1"/>
    <col min="7145" max="7145" width="6" style="6" customWidth="1"/>
    <col min="7146" max="7148" width="0" style="6" hidden="1" customWidth="1"/>
    <col min="7149" max="7149" width="18.42578125" style="6" customWidth="1"/>
    <col min="7150" max="7150" width="9.140625" style="6"/>
    <col min="7151" max="7151" width="14" style="6" customWidth="1"/>
    <col min="7152" max="7391" width="9.140625" style="6"/>
    <col min="7392" max="7392" width="48.85546875" style="6" customWidth="1"/>
    <col min="7393" max="7394" width="0" style="6" hidden="1" customWidth="1"/>
    <col min="7395" max="7395" width="4.140625" style="6" customWidth="1"/>
    <col min="7396" max="7396" width="4" style="6" customWidth="1"/>
    <col min="7397" max="7397" width="5" style="6" customWidth="1"/>
    <col min="7398" max="7399" width="4.7109375" style="6" customWidth="1"/>
    <col min="7400" max="7400" width="7.7109375" style="6" customWidth="1"/>
    <col min="7401" max="7401" width="6" style="6" customWidth="1"/>
    <col min="7402" max="7404" width="0" style="6" hidden="1" customWidth="1"/>
    <col min="7405" max="7405" width="18.42578125" style="6" customWidth="1"/>
    <col min="7406" max="7406" width="9.140625" style="6"/>
    <col min="7407" max="7407" width="14" style="6" customWidth="1"/>
    <col min="7408" max="7647" width="9.140625" style="6"/>
    <col min="7648" max="7648" width="48.85546875" style="6" customWidth="1"/>
    <col min="7649" max="7650" width="0" style="6" hidden="1" customWidth="1"/>
    <col min="7651" max="7651" width="4.140625" style="6" customWidth="1"/>
    <col min="7652" max="7652" width="4" style="6" customWidth="1"/>
    <col min="7653" max="7653" width="5" style="6" customWidth="1"/>
    <col min="7654" max="7655" width="4.7109375" style="6" customWidth="1"/>
    <col min="7656" max="7656" width="7.7109375" style="6" customWidth="1"/>
    <col min="7657" max="7657" width="6" style="6" customWidth="1"/>
    <col min="7658" max="7660" width="0" style="6" hidden="1" customWidth="1"/>
    <col min="7661" max="7661" width="18.42578125" style="6" customWidth="1"/>
    <col min="7662" max="7662" width="9.140625" style="6"/>
    <col min="7663" max="7663" width="14" style="6" customWidth="1"/>
    <col min="7664" max="7903" width="9.140625" style="6"/>
    <col min="7904" max="7904" width="48.85546875" style="6" customWidth="1"/>
    <col min="7905" max="7906" width="0" style="6" hidden="1" customWidth="1"/>
    <col min="7907" max="7907" width="4.140625" style="6" customWidth="1"/>
    <col min="7908" max="7908" width="4" style="6" customWidth="1"/>
    <col min="7909" max="7909" width="5" style="6" customWidth="1"/>
    <col min="7910" max="7911" width="4.7109375" style="6" customWidth="1"/>
    <col min="7912" max="7912" width="7.7109375" style="6" customWidth="1"/>
    <col min="7913" max="7913" width="6" style="6" customWidth="1"/>
    <col min="7914" max="7916" width="0" style="6" hidden="1" customWidth="1"/>
    <col min="7917" max="7917" width="18.42578125" style="6" customWidth="1"/>
    <col min="7918" max="7918" width="9.140625" style="6"/>
    <col min="7919" max="7919" width="14" style="6" customWidth="1"/>
    <col min="7920" max="8159" width="9.140625" style="6"/>
    <col min="8160" max="8160" width="48.85546875" style="6" customWidth="1"/>
    <col min="8161" max="8162" width="0" style="6" hidden="1" customWidth="1"/>
    <col min="8163" max="8163" width="4.140625" style="6" customWidth="1"/>
    <col min="8164" max="8164" width="4" style="6" customWidth="1"/>
    <col min="8165" max="8165" width="5" style="6" customWidth="1"/>
    <col min="8166" max="8167" width="4.7109375" style="6" customWidth="1"/>
    <col min="8168" max="8168" width="7.7109375" style="6" customWidth="1"/>
    <col min="8169" max="8169" width="6" style="6" customWidth="1"/>
    <col min="8170" max="8172" width="0" style="6" hidden="1" customWidth="1"/>
    <col min="8173" max="8173" width="18.42578125" style="6" customWidth="1"/>
    <col min="8174" max="8174" width="9.140625" style="6"/>
    <col min="8175" max="8175" width="14" style="6" customWidth="1"/>
    <col min="8176" max="8415" width="9.140625" style="6"/>
    <col min="8416" max="8416" width="48.85546875" style="6" customWidth="1"/>
    <col min="8417" max="8418" width="0" style="6" hidden="1" customWidth="1"/>
    <col min="8419" max="8419" width="4.140625" style="6" customWidth="1"/>
    <col min="8420" max="8420" width="4" style="6" customWidth="1"/>
    <col min="8421" max="8421" width="5" style="6" customWidth="1"/>
    <col min="8422" max="8423" width="4.7109375" style="6" customWidth="1"/>
    <col min="8424" max="8424" width="7.7109375" style="6" customWidth="1"/>
    <col min="8425" max="8425" width="6" style="6" customWidth="1"/>
    <col min="8426" max="8428" width="0" style="6" hidden="1" customWidth="1"/>
    <col min="8429" max="8429" width="18.42578125" style="6" customWidth="1"/>
    <col min="8430" max="8430" width="9.140625" style="6"/>
    <col min="8431" max="8431" width="14" style="6" customWidth="1"/>
    <col min="8432" max="8671" width="9.140625" style="6"/>
    <col min="8672" max="8672" width="48.85546875" style="6" customWidth="1"/>
    <col min="8673" max="8674" width="0" style="6" hidden="1" customWidth="1"/>
    <col min="8675" max="8675" width="4.140625" style="6" customWidth="1"/>
    <col min="8676" max="8676" width="4" style="6" customWidth="1"/>
    <col min="8677" max="8677" width="5" style="6" customWidth="1"/>
    <col min="8678" max="8679" width="4.7109375" style="6" customWidth="1"/>
    <col min="8680" max="8680" width="7.7109375" style="6" customWidth="1"/>
    <col min="8681" max="8681" width="6" style="6" customWidth="1"/>
    <col min="8682" max="8684" width="0" style="6" hidden="1" customWidth="1"/>
    <col min="8685" max="8685" width="18.42578125" style="6" customWidth="1"/>
    <col min="8686" max="8686" width="9.140625" style="6"/>
    <col min="8687" max="8687" width="14" style="6" customWidth="1"/>
    <col min="8688" max="8927" width="9.140625" style="6"/>
    <col min="8928" max="8928" width="48.85546875" style="6" customWidth="1"/>
    <col min="8929" max="8930" width="0" style="6" hidden="1" customWidth="1"/>
    <col min="8931" max="8931" width="4.140625" style="6" customWidth="1"/>
    <col min="8932" max="8932" width="4" style="6" customWidth="1"/>
    <col min="8933" max="8933" width="5" style="6" customWidth="1"/>
    <col min="8934" max="8935" width="4.7109375" style="6" customWidth="1"/>
    <col min="8936" max="8936" width="7.7109375" style="6" customWidth="1"/>
    <col min="8937" max="8937" width="6" style="6" customWidth="1"/>
    <col min="8938" max="8940" width="0" style="6" hidden="1" customWidth="1"/>
    <col min="8941" max="8941" width="18.42578125" style="6" customWidth="1"/>
    <col min="8942" max="8942" width="9.140625" style="6"/>
    <col min="8943" max="8943" width="14" style="6" customWidth="1"/>
    <col min="8944" max="9183" width="9.140625" style="6"/>
    <col min="9184" max="9184" width="48.85546875" style="6" customWidth="1"/>
    <col min="9185" max="9186" width="0" style="6" hidden="1" customWidth="1"/>
    <col min="9187" max="9187" width="4.140625" style="6" customWidth="1"/>
    <col min="9188" max="9188" width="4" style="6" customWidth="1"/>
    <col min="9189" max="9189" width="5" style="6" customWidth="1"/>
    <col min="9190" max="9191" width="4.7109375" style="6" customWidth="1"/>
    <col min="9192" max="9192" width="7.7109375" style="6" customWidth="1"/>
    <col min="9193" max="9193" width="6" style="6" customWidth="1"/>
    <col min="9194" max="9196" width="0" style="6" hidden="1" customWidth="1"/>
    <col min="9197" max="9197" width="18.42578125" style="6" customWidth="1"/>
    <col min="9198" max="9198" width="9.140625" style="6"/>
    <col min="9199" max="9199" width="14" style="6" customWidth="1"/>
    <col min="9200" max="9439" width="9.140625" style="6"/>
    <col min="9440" max="9440" width="48.85546875" style="6" customWidth="1"/>
    <col min="9441" max="9442" width="0" style="6" hidden="1" customWidth="1"/>
    <col min="9443" max="9443" width="4.140625" style="6" customWidth="1"/>
    <col min="9444" max="9444" width="4" style="6" customWidth="1"/>
    <col min="9445" max="9445" width="5" style="6" customWidth="1"/>
    <col min="9446" max="9447" width="4.7109375" style="6" customWidth="1"/>
    <col min="9448" max="9448" width="7.7109375" style="6" customWidth="1"/>
    <col min="9449" max="9449" width="6" style="6" customWidth="1"/>
    <col min="9450" max="9452" width="0" style="6" hidden="1" customWidth="1"/>
    <col min="9453" max="9453" width="18.42578125" style="6" customWidth="1"/>
    <col min="9454" max="9454" width="9.140625" style="6"/>
    <col min="9455" max="9455" width="14" style="6" customWidth="1"/>
    <col min="9456" max="9695" width="9.140625" style="6"/>
    <col min="9696" max="9696" width="48.85546875" style="6" customWidth="1"/>
    <col min="9697" max="9698" width="0" style="6" hidden="1" customWidth="1"/>
    <col min="9699" max="9699" width="4.140625" style="6" customWidth="1"/>
    <col min="9700" max="9700" width="4" style="6" customWidth="1"/>
    <col min="9701" max="9701" width="5" style="6" customWidth="1"/>
    <col min="9702" max="9703" width="4.7109375" style="6" customWidth="1"/>
    <col min="9704" max="9704" width="7.7109375" style="6" customWidth="1"/>
    <col min="9705" max="9705" width="6" style="6" customWidth="1"/>
    <col min="9706" max="9708" width="0" style="6" hidden="1" customWidth="1"/>
    <col min="9709" max="9709" width="18.42578125" style="6" customWidth="1"/>
    <col min="9710" max="9710" width="9.140625" style="6"/>
    <col min="9711" max="9711" width="14" style="6" customWidth="1"/>
    <col min="9712" max="9951" width="9.140625" style="6"/>
    <col min="9952" max="9952" width="48.85546875" style="6" customWidth="1"/>
    <col min="9953" max="9954" width="0" style="6" hidden="1" customWidth="1"/>
    <col min="9955" max="9955" width="4.140625" style="6" customWidth="1"/>
    <col min="9956" max="9956" width="4" style="6" customWidth="1"/>
    <col min="9957" max="9957" width="5" style="6" customWidth="1"/>
    <col min="9958" max="9959" width="4.7109375" style="6" customWidth="1"/>
    <col min="9960" max="9960" width="7.7109375" style="6" customWidth="1"/>
    <col min="9961" max="9961" width="6" style="6" customWidth="1"/>
    <col min="9962" max="9964" width="0" style="6" hidden="1" customWidth="1"/>
    <col min="9965" max="9965" width="18.42578125" style="6" customWidth="1"/>
    <col min="9966" max="9966" width="9.140625" style="6"/>
    <col min="9967" max="9967" width="14" style="6" customWidth="1"/>
    <col min="9968" max="10207" width="9.140625" style="6"/>
    <col min="10208" max="10208" width="48.85546875" style="6" customWidth="1"/>
    <col min="10209" max="10210" width="0" style="6" hidden="1" customWidth="1"/>
    <col min="10211" max="10211" width="4.140625" style="6" customWidth="1"/>
    <col min="10212" max="10212" width="4" style="6" customWidth="1"/>
    <col min="10213" max="10213" width="5" style="6" customWidth="1"/>
    <col min="10214" max="10215" width="4.7109375" style="6" customWidth="1"/>
    <col min="10216" max="10216" width="7.7109375" style="6" customWidth="1"/>
    <col min="10217" max="10217" width="6" style="6" customWidth="1"/>
    <col min="10218" max="10220" width="0" style="6" hidden="1" customWidth="1"/>
    <col min="10221" max="10221" width="18.42578125" style="6" customWidth="1"/>
    <col min="10222" max="10222" width="9.140625" style="6"/>
    <col min="10223" max="10223" width="14" style="6" customWidth="1"/>
    <col min="10224" max="10463" width="9.140625" style="6"/>
    <col min="10464" max="10464" width="48.85546875" style="6" customWidth="1"/>
    <col min="10465" max="10466" width="0" style="6" hidden="1" customWidth="1"/>
    <col min="10467" max="10467" width="4.140625" style="6" customWidth="1"/>
    <col min="10468" max="10468" width="4" style="6" customWidth="1"/>
    <col min="10469" max="10469" width="5" style="6" customWidth="1"/>
    <col min="10470" max="10471" width="4.7109375" style="6" customWidth="1"/>
    <col min="10472" max="10472" width="7.7109375" style="6" customWidth="1"/>
    <col min="10473" max="10473" width="6" style="6" customWidth="1"/>
    <col min="10474" max="10476" width="0" style="6" hidden="1" customWidth="1"/>
    <col min="10477" max="10477" width="18.42578125" style="6" customWidth="1"/>
    <col min="10478" max="10478" width="9.140625" style="6"/>
    <col min="10479" max="10479" width="14" style="6" customWidth="1"/>
    <col min="10480" max="10719" width="9.140625" style="6"/>
    <col min="10720" max="10720" width="48.85546875" style="6" customWidth="1"/>
    <col min="10721" max="10722" width="0" style="6" hidden="1" customWidth="1"/>
    <col min="10723" max="10723" width="4.140625" style="6" customWidth="1"/>
    <col min="10724" max="10724" width="4" style="6" customWidth="1"/>
    <col min="10725" max="10725" width="5" style="6" customWidth="1"/>
    <col min="10726" max="10727" width="4.7109375" style="6" customWidth="1"/>
    <col min="10728" max="10728" width="7.7109375" style="6" customWidth="1"/>
    <col min="10729" max="10729" width="6" style="6" customWidth="1"/>
    <col min="10730" max="10732" width="0" style="6" hidden="1" customWidth="1"/>
    <col min="10733" max="10733" width="18.42578125" style="6" customWidth="1"/>
    <col min="10734" max="10734" width="9.140625" style="6"/>
    <col min="10735" max="10735" width="14" style="6" customWidth="1"/>
    <col min="10736" max="10975" width="9.140625" style="6"/>
    <col min="10976" max="10976" width="48.85546875" style="6" customWidth="1"/>
    <col min="10977" max="10978" width="0" style="6" hidden="1" customWidth="1"/>
    <col min="10979" max="10979" width="4.140625" style="6" customWidth="1"/>
    <col min="10980" max="10980" width="4" style="6" customWidth="1"/>
    <col min="10981" max="10981" width="5" style="6" customWidth="1"/>
    <col min="10982" max="10983" width="4.7109375" style="6" customWidth="1"/>
    <col min="10984" max="10984" width="7.7109375" style="6" customWidth="1"/>
    <col min="10985" max="10985" width="6" style="6" customWidth="1"/>
    <col min="10986" max="10988" width="0" style="6" hidden="1" customWidth="1"/>
    <col min="10989" max="10989" width="18.42578125" style="6" customWidth="1"/>
    <col min="10990" max="10990" width="9.140625" style="6"/>
    <col min="10991" max="10991" width="14" style="6" customWidth="1"/>
    <col min="10992" max="11231" width="9.140625" style="6"/>
    <col min="11232" max="11232" width="48.85546875" style="6" customWidth="1"/>
    <col min="11233" max="11234" width="0" style="6" hidden="1" customWidth="1"/>
    <col min="11235" max="11235" width="4.140625" style="6" customWidth="1"/>
    <col min="11236" max="11236" width="4" style="6" customWidth="1"/>
    <col min="11237" max="11237" width="5" style="6" customWidth="1"/>
    <col min="11238" max="11239" width="4.7109375" style="6" customWidth="1"/>
    <col min="11240" max="11240" width="7.7109375" style="6" customWidth="1"/>
    <col min="11241" max="11241" width="6" style="6" customWidth="1"/>
    <col min="11242" max="11244" width="0" style="6" hidden="1" customWidth="1"/>
    <col min="11245" max="11245" width="18.42578125" style="6" customWidth="1"/>
    <col min="11246" max="11246" width="9.140625" style="6"/>
    <col min="11247" max="11247" width="14" style="6" customWidth="1"/>
    <col min="11248" max="11487" width="9.140625" style="6"/>
    <col min="11488" max="11488" width="48.85546875" style="6" customWidth="1"/>
    <col min="11489" max="11490" width="0" style="6" hidden="1" customWidth="1"/>
    <col min="11491" max="11491" width="4.140625" style="6" customWidth="1"/>
    <col min="11492" max="11492" width="4" style="6" customWidth="1"/>
    <col min="11493" max="11493" width="5" style="6" customWidth="1"/>
    <col min="11494" max="11495" width="4.7109375" style="6" customWidth="1"/>
    <col min="11496" max="11496" width="7.7109375" style="6" customWidth="1"/>
    <col min="11497" max="11497" width="6" style="6" customWidth="1"/>
    <col min="11498" max="11500" width="0" style="6" hidden="1" customWidth="1"/>
    <col min="11501" max="11501" width="18.42578125" style="6" customWidth="1"/>
    <col min="11502" max="11502" width="9.140625" style="6"/>
    <col min="11503" max="11503" width="14" style="6" customWidth="1"/>
    <col min="11504" max="11743" width="9.140625" style="6"/>
    <col min="11744" max="11744" width="48.85546875" style="6" customWidth="1"/>
    <col min="11745" max="11746" width="0" style="6" hidden="1" customWidth="1"/>
    <col min="11747" max="11747" width="4.140625" style="6" customWidth="1"/>
    <col min="11748" max="11748" width="4" style="6" customWidth="1"/>
    <col min="11749" max="11749" width="5" style="6" customWidth="1"/>
    <col min="11750" max="11751" width="4.7109375" style="6" customWidth="1"/>
    <col min="11752" max="11752" width="7.7109375" style="6" customWidth="1"/>
    <col min="11753" max="11753" width="6" style="6" customWidth="1"/>
    <col min="11754" max="11756" width="0" style="6" hidden="1" customWidth="1"/>
    <col min="11757" max="11757" width="18.42578125" style="6" customWidth="1"/>
    <col min="11758" max="11758" width="9.140625" style="6"/>
    <col min="11759" max="11759" width="14" style="6" customWidth="1"/>
    <col min="11760" max="11999" width="9.140625" style="6"/>
    <col min="12000" max="12000" width="48.85546875" style="6" customWidth="1"/>
    <col min="12001" max="12002" width="0" style="6" hidden="1" customWidth="1"/>
    <col min="12003" max="12003" width="4.140625" style="6" customWidth="1"/>
    <col min="12004" max="12004" width="4" style="6" customWidth="1"/>
    <col min="12005" max="12005" width="5" style="6" customWidth="1"/>
    <col min="12006" max="12007" width="4.7109375" style="6" customWidth="1"/>
    <col min="12008" max="12008" width="7.7109375" style="6" customWidth="1"/>
    <col min="12009" max="12009" width="6" style="6" customWidth="1"/>
    <col min="12010" max="12012" width="0" style="6" hidden="1" customWidth="1"/>
    <col min="12013" max="12013" width="18.42578125" style="6" customWidth="1"/>
    <col min="12014" max="12014" width="9.140625" style="6"/>
    <col min="12015" max="12015" width="14" style="6" customWidth="1"/>
    <col min="12016" max="12255" width="9.140625" style="6"/>
    <col min="12256" max="12256" width="48.85546875" style="6" customWidth="1"/>
    <col min="12257" max="12258" width="0" style="6" hidden="1" customWidth="1"/>
    <col min="12259" max="12259" width="4.140625" style="6" customWidth="1"/>
    <col min="12260" max="12260" width="4" style="6" customWidth="1"/>
    <col min="12261" max="12261" width="5" style="6" customWidth="1"/>
    <col min="12262" max="12263" width="4.7109375" style="6" customWidth="1"/>
    <col min="12264" max="12264" width="7.7109375" style="6" customWidth="1"/>
    <col min="12265" max="12265" width="6" style="6" customWidth="1"/>
    <col min="12266" max="12268" width="0" style="6" hidden="1" customWidth="1"/>
    <col min="12269" max="12269" width="18.42578125" style="6" customWidth="1"/>
    <col min="12270" max="12270" width="9.140625" style="6"/>
    <col min="12271" max="12271" width="14" style="6" customWidth="1"/>
    <col min="12272" max="12511" width="9.140625" style="6"/>
    <col min="12512" max="12512" width="48.85546875" style="6" customWidth="1"/>
    <col min="12513" max="12514" width="0" style="6" hidden="1" customWidth="1"/>
    <col min="12515" max="12515" width="4.140625" style="6" customWidth="1"/>
    <col min="12516" max="12516" width="4" style="6" customWidth="1"/>
    <col min="12517" max="12517" width="5" style="6" customWidth="1"/>
    <col min="12518" max="12519" width="4.7109375" style="6" customWidth="1"/>
    <col min="12520" max="12520" width="7.7109375" style="6" customWidth="1"/>
    <col min="12521" max="12521" width="6" style="6" customWidth="1"/>
    <col min="12522" max="12524" width="0" style="6" hidden="1" customWidth="1"/>
    <col min="12525" max="12525" width="18.42578125" style="6" customWidth="1"/>
    <col min="12526" max="12526" width="9.140625" style="6"/>
    <col min="12527" max="12527" width="14" style="6" customWidth="1"/>
    <col min="12528" max="12767" width="9.140625" style="6"/>
    <col min="12768" max="12768" width="48.85546875" style="6" customWidth="1"/>
    <col min="12769" max="12770" width="0" style="6" hidden="1" customWidth="1"/>
    <col min="12771" max="12771" width="4.140625" style="6" customWidth="1"/>
    <col min="12772" max="12772" width="4" style="6" customWidth="1"/>
    <col min="12773" max="12773" width="5" style="6" customWidth="1"/>
    <col min="12774" max="12775" width="4.7109375" style="6" customWidth="1"/>
    <col min="12776" max="12776" width="7.7109375" style="6" customWidth="1"/>
    <col min="12777" max="12777" width="6" style="6" customWidth="1"/>
    <col min="12778" max="12780" width="0" style="6" hidden="1" customWidth="1"/>
    <col min="12781" max="12781" width="18.42578125" style="6" customWidth="1"/>
    <col min="12782" max="12782" width="9.140625" style="6"/>
    <col min="12783" max="12783" width="14" style="6" customWidth="1"/>
    <col min="12784" max="13023" width="9.140625" style="6"/>
    <col min="13024" max="13024" width="48.85546875" style="6" customWidth="1"/>
    <col min="13025" max="13026" width="0" style="6" hidden="1" customWidth="1"/>
    <col min="13027" max="13027" width="4.140625" style="6" customWidth="1"/>
    <col min="13028" max="13028" width="4" style="6" customWidth="1"/>
    <col min="13029" max="13029" width="5" style="6" customWidth="1"/>
    <col min="13030" max="13031" width="4.7109375" style="6" customWidth="1"/>
    <col min="13032" max="13032" width="7.7109375" style="6" customWidth="1"/>
    <col min="13033" max="13033" width="6" style="6" customWidth="1"/>
    <col min="13034" max="13036" width="0" style="6" hidden="1" customWidth="1"/>
    <col min="13037" max="13037" width="18.42578125" style="6" customWidth="1"/>
    <col min="13038" max="13038" width="9.140625" style="6"/>
    <col min="13039" max="13039" width="14" style="6" customWidth="1"/>
    <col min="13040" max="13279" width="9.140625" style="6"/>
    <col min="13280" max="13280" width="48.85546875" style="6" customWidth="1"/>
    <col min="13281" max="13282" width="0" style="6" hidden="1" customWidth="1"/>
    <col min="13283" max="13283" width="4.140625" style="6" customWidth="1"/>
    <col min="13284" max="13284" width="4" style="6" customWidth="1"/>
    <col min="13285" max="13285" width="5" style="6" customWidth="1"/>
    <col min="13286" max="13287" width="4.7109375" style="6" customWidth="1"/>
    <col min="13288" max="13288" width="7.7109375" style="6" customWidth="1"/>
    <col min="13289" max="13289" width="6" style="6" customWidth="1"/>
    <col min="13290" max="13292" width="0" style="6" hidden="1" customWidth="1"/>
    <col min="13293" max="13293" width="18.42578125" style="6" customWidth="1"/>
    <col min="13294" max="13294" width="9.140625" style="6"/>
    <col min="13295" max="13295" width="14" style="6" customWidth="1"/>
    <col min="13296" max="13535" width="9.140625" style="6"/>
    <col min="13536" max="13536" width="48.85546875" style="6" customWidth="1"/>
    <col min="13537" max="13538" width="0" style="6" hidden="1" customWidth="1"/>
    <col min="13539" max="13539" width="4.140625" style="6" customWidth="1"/>
    <col min="13540" max="13540" width="4" style="6" customWidth="1"/>
    <col min="13541" max="13541" width="5" style="6" customWidth="1"/>
    <col min="13542" max="13543" width="4.7109375" style="6" customWidth="1"/>
    <col min="13544" max="13544" width="7.7109375" style="6" customWidth="1"/>
    <col min="13545" max="13545" width="6" style="6" customWidth="1"/>
    <col min="13546" max="13548" width="0" style="6" hidden="1" customWidth="1"/>
    <col min="13549" max="13549" width="18.42578125" style="6" customWidth="1"/>
    <col min="13550" max="13550" width="9.140625" style="6"/>
    <col min="13551" max="13551" width="14" style="6" customWidth="1"/>
    <col min="13552" max="13791" width="9.140625" style="6"/>
    <col min="13792" max="13792" width="48.85546875" style="6" customWidth="1"/>
    <col min="13793" max="13794" width="0" style="6" hidden="1" customWidth="1"/>
    <col min="13795" max="13795" width="4.140625" style="6" customWidth="1"/>
    <col min="13796" max="13796" width="4" style="6" customWidth="1"/>
    <col min="13797" max="13797" width="5" style="6" customWidth="1"/>
    <col min="13798" max="13799" width="4.7109375" style="6" customWidth="1"/>
    <col min="13800" max="13800" width="7.7109375" style="6" customWidth="1"/>
    <col min="13801" max="13801" width="6" style="6" customWidth="1"/>
    <col min="13802" max="13804" width="0" style="6" hidden="1" customWidth="1"/>
    <col min="13805" max="13805" width="18.42578125" style="6" customWidth="1"/>
    <col min="13806" max="13806" width="9.140625" style="6"/>
    <col min="13807" max="13807" width="14" style="6" customWidth="1"/>
    <col min="13808" max="14047" width="9.140625" style="6"/>
    <col min="14048" max="14048" width="48.85546875" style="6" customWidth="1"/>
    <col min="14049" max="14050" width="0" style="6" hidden="1" customWidth="1"/>
    <col min="14051" max="14051" width="4.140625" style="6" customWidth="1"/>
    <col min="14052" max="14052" width="4" style="6" customWidth="1"/>
    <col min="14053" max="14053" width="5" style="6" customWidth="1"/>
    <col min="14054" max="14055" width="4.7109375" style="6" customWidth="1"/>
    <col min="14056" max="14056" width="7.7109375" style="6" customWidth="1"/>
    <col min="14057" max="14057" width="6" style="6" customWidth="1"/>
    <col min="14058" max="14060" width="0" style="6" hidden="1" customWidth="1"/>
    <col min="14061" max="14061" width="18.42578125" style="6" customWidth="1"/>
    <col min="14062" max="14062" width="9.140625" style="6"/>
    <col min="14063" max="14063" width="14" style="6" customWidth="1"/>
    <col min="14064" max="14303" width="9.140625" style="6"/>
    <col min="14304" max="14304" width="48.85546875" style="6" customWidth="1"/>
    <col min="14305" max="14306" width="0" style="6" hidden="1" customWidth="1"/>
    <col min="14307" max="14307" width="4.140625" style="6" customWidth="1"/>
    <col min="14308" max="14308" width="4" style="6" customWidth="1"/>
    <col min="14309" max="14309" width="5" style="6" customWidth="1"/>
    <col min="14310" max="14311" width="4.7109375" style="6" customWidth="1"/>
    <col min="14312" max="14312" width="7.7109375" style="6" customWidth="1"/>
    <col min="14313" max="14313" width="6" style="6" customWidth="1"/>
    <col min="14314" max="14316" width="0" style="6" hidden="1" customWidth="1"/>
    <col min="14317" max="14317" width="18.42578125" style="6" customWidth="1"/>
    <col min="14318" max="14318" width="9.140625" style="6"/>
    <col min="14319" max="14319" width="14" style="6" customWidth="1"/>
    <col min="14320" max="14559" width="9.140625" style="6"/>
    <col min="14560" max="14560" width="48.85546875" style="6" customWidth="1"/>
    <col min="14561" max="14562" width="0" style="6" hidden="1" customWidth="1"/>
    <col min="14563" max="14563" width="4.140625" style="6" customWidth="1"/>
    <col min="14564" max="14564" width="4" style="6" customWidth="1"/>
    <col min="14565" max="14565" width="5" style="6" customWidth="1"/>
    <col min="14566" max="14567" width="4.7109375" style="6" customWidth="1"/>
    <col min="14568" max="14568" width="7.7109375" style="6" customWidth="1"/>
    <col min="14569" max="14569" width="6" style="6" customWidth="1"/>
    <col min="14570" max="14572" width="0" style="6" hidden="1" customWidth="1"/>
    <col min="14573" max="14573" width="18.42578125" style="6" customWidth="1"/>
    <col min="14574" max="14574" width="9.140625" style="6"/>
    <col min="14575" max="14575" width="14" style="6" customWidth="1"/>
    <col min="14576" max="14815" width="9.140625" style="6"/>
    <col min="14816" max="14816" width="48.85546875" style="6" customWidth="1"/>
    <col min="14817" max="14818" width="0" style="6" hidden="1" customWidth="1"/>
    <col min="14819" max="14819" width="4.140625" style="6" customWidth="1"/>
    <col min="14820" max="14820" width="4" style="6" customWidth="1"/>
    <col min="14821" max="14821" width="5" style="6" customWidth="1"/>
    <col min="14822" max="14823" width="4.7109375" style="6" customWidth="1"/>
    <col min="14824" max="14824" width="7.7109375" style="6" customWidth="1"/>
    <col min="14825" max="14825" width="6" style="6" customWidth="1"/>
    <col min="14826" max="14828" width="0" style="6" hidden="1" customWidth="1"/>
    <col min="14829" max="14829" width="18.42578125" style="6" customWidth="1"/>
    <col min="14830" max="14830" width="9.140625" style="6"/>
    <col min="14831" max="14831" width="14" style="6" customWidth="1"/>
    <col min="14832" max="15071" width="9.140625" style="6"/>
    <col min="15072" max="15072" width="48.85546875" style="6" customWidth="1"/>
    <col min="15073" max="15074" width="0" style="6" hidden="1" customWidth="1"/>
    <col min="15075" max="15075" width="4.140625" style="6" customWidth="1"/>
    <col min="15076" max="15076" width="4" style="6" customWidth="1"/>
    <col min="15077" max="15077" width="5" style="6" customWidth="1"/>
    <col min="15078" max="15079" width="4.7109375" style="6" customWidth="1"/>
    <col min="15080" max="15080" width="7.7109375" style="6" customWidth="1"/>
    <col min="15081" max="15081" width="6" style="6" customWidth="1"/>
    <col min="15082" max="15084" width="0" style="6" hidden="1" customWidth="1"/>
    <col min="15085" max="15085" width="18.42578125" style="6" customWidth="1"/>
    <col min="15086" max="15086" width="9.140625" style="6"/>
    <col min="15087" max="15087" width="14" style="6" customWidth="1"/>
    <col min="15088" max="15327" width="9.140625" style="6"/>
    <col min="15328" max="15328" width="48.85546875" style="6" customWidth="1"/>
    <col min="15329" max="15330" width="0" style="6" hidden="1" customWidth="1"/>
    <col min="15331" max="15331" width="4.140625" style="6" customWidth="1"/>
    <col min="15332" max="15332" width="4" style="6" customWidth="1"/>
    <col min="15333" max="15333" width="5" style="6" customWidth="1"/>
    <col min="15334" max="15335" width="4.7109375" style="6" customWidth="1"/>
    <col min="15336" max="15336" width="7.7109375" style="6" customWidth="1"/>
    <col min="15337" max="15337" width="6" style="6" customWidth="1"/>
    <col min="15338" max="15340" width="0" style="6" hidden="1" customWidth="1"/>
    <col min="15341" max="15341" width="18.42578125" style="6" customWidth="1"/>
    <col min="15342" max="15342" width="9.140625" style="6"/>
    <col min="15343" max="15343" width="14" style="6" customWidth="1"/>
    <col min="15344" max="15583" width="9.140625" style="6"/>
    <col min="15584" max="15584" width="48.85546875" style="6" customWidth="1"/>
    <col min="15585" max="15586" width="0" style="6" hidden="1" customWidth="1"/>
    <col min="15587" max="15587" width="4.140625" style="6" customWidth="1"/>
    <col min="15588" max="15588" width="4" style="6" customWidth="1"/>
    <col min="15589" max="15589" width="5" style="6" customWidth="1"/>
    <col min="15590" max="15591" width="4.7109375" style="6" customWidth="1"/>
    <col min="15592" max="15592" width="7.7109375" style="6" customWidth="1"/>
    <col min="15593" max="15593" width="6" style="6" customWidth="1"/>
    <col min="15594" max="15596" width="0" style="6" hidden="1" customWidth="1"/>
    <col min="15597" max="15597" width="18.42578125" style="6" customWidth="1"/>
    <col min="15598" max="15598" width="9.140625" style="6"/>
    <col min="15599" max="15599" width="14" style="6" customWidth="1"/>
    <col min="15600" max="15839" width="9.140625" style="6"/>
    <col min="15840" max="15840" width="48.85546875" style="6" customWidth="1"/>
    <col min="15841" max="15842" width="0" style="6" hidden="1" customWidth="1"/>
    <col min="15843" max="15843" width="4.140625" style="6" customWidth="1"/>
    <col min="15844" max="15844" width="4" style="6" customWidth="1"/>
    <col min="15845" max="15845" width="5" style="6" customWidth="1"/>
    <col min="15846" max="15847" width="4.7109375" style="6" customWidth="1"/>
    <col min="15848" max="15848" width="7.7109375" style="6" customWidth="1"/>
    <col min="15849" max="15849" width="6" style="6" customWidth="1"/>
    <col min="15850" max="15852" width="0" style="6" hidden="1" customWidth="1"/>
    <col min="15853" max="15853" width="18.42578125" style="6" customWidth="1"/>
    <col min="15854" max="15854" width="9.140625" style="6"/>
    <col min="15855" max="15855" width="14" style="6" customWidth="1"/>
    <col min="15856" max="16095" width="9.140625" style="6"/>
    <col min="16096" max="16096" width="48.85546875" style="6" customWidth="1"/>
    <col min="16097" max="16098" width="0" style="6" hidden="1" customWidth="1"/>
    <col min="16099" max="16099" width="4.140625" style="6" customWidth="1"/>
    <col min="16100" max="16100" width="4" style="6" customWidth="1"/>
    <col min="16101" max="16101" width="5" style="6" customWidth="1"/>
    <col min="16102" max="16103" width="4.7109375" style="6" customWidth="1"/>
    <col min="16104" max="16104" width="7.7109375" style="6" customWidth="1"/>
    <col min="16105" max="16105" width="6" style="6" customWidth="1"/>
    <col min="16106" max="16108" width="0" style="6" hidden="1" customWidth="1"/>
    <col min="16109" max="16109" width="18.42578125" style="6" customWidth="1"/>
    <col min="16110" max="16110" width="9.140625" style="6"/>
    <col min="16111" max="16111" width="14" style="6" customWidth="1"/>
    <col min="16112" max="16384" width="9.140625" style="6"/>
  </cols>
  <sheetData>
    <row r="1" spans="1:221" ht="15.75" customHeight="1" x14ac:dyDescent="0.25">
      <c r="B1" s="9"/>
      <c r="C1" s="9"/>
      <c r="D1" s="9"/>
      <c r="E1" s="9"/>
      <c r="F1" s="9"/>
      <c r="G1" s="202" t="s">
        <v>0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21" ht="16.5" customHeight="1" x14ac:dyDescent="0.25">
      <c r="B2" s="1"/>
      <c r="C2" s="1"/>
      <c r="D2" s="1"/>
      <c r="E2" s="1"/>
      <c r="F2" s="1"/>
      <c r="G2" s="201" t="s">
        <v>86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21" x14ac:dyDescent="0.25">
      <c r="O3" s="12"/>
      <c r="P3" s="12"/>
      <c r="Q3" s="12"/>
      <c r="R3" s="12"/>
      <c r="S3" s="12"/>
      <c r="Y3" s="6" t="s">
        <v>1</v>
      </c>
    </row>
    <row r="4" spans="1:221" s="2" customFormat="1" ht="40.5" customHeight="1" x14ac:dyDescent="0.25">
      <c r="A4" s="20" t="s">
        <v>2</v>
      </c>
      <c r="B4" s="21"/>
      <c r="C4" s="21" t="s">
        <v>3</v>
      </c>
      <c r="D4" s="21" t="s">
        <v>4</v>
      </c>
      <c r="E4" s="21" t="s">
        <v>5</v>
      </c>
      <c r="F4" s="21"/>
      <c r="G4" s="21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3" t="s">
        <v>27</v>
      </c>
      <c r="P4" s="21" t="s">
        <v>28</v>
      </c>
      <c r="Q4" s="21" t="s">
        <v>14</v>
      </c>
      <c r="R4" s="21" t="s">
        <v>85</v>
      </c>
      <c r="S4" s="23" t="s">
        <v>30</v>
      </c>
      <c r="T4" s="21" t="s">
        <v>28</v>
      </c>
      <c r="U4" s="21" t="s">
        <v>14</v>
      </c>
      <c r="V4" s="21" t="s">
        <v>85</v>
      </c>
      <c r="W4" s="23" t="s">
        <v>87</v>
      </c>
      <c r="X4" s="21" t="s">
        <v>28</v>
      </c>
      <c r="Y4" s="21" t="s">
        <v>14</v>
      </c>
    </row>
    <row r="5" spans="1:221" s="2" customFormat="1" ht="54" customHeight="1" x14ac:dyDescent="0.25">
      <c r="A5" s="24" t="s">
        <v>15</v>
      </c>
      <c r="B5" s="25"/>
      <c r="C5" s="25"/>
      <c r="D5" s="26"/>
      <c r="E5" s="25"/>
      <c r="F5" s="25"/>
      <c r="G5" s="25"/>
      <c r="H5" s="27"/>
      <c r="I5" s="25"/>
      <c r="J5" s="25"/>
      <c r="K5" s="25"/>
      <c r="L5" s="25"/>
      <c r="M5" s="28"/>
      <c r="N5" s="28"/>
      <c r="O5" s="27">
        <f>O6+O18+O44+O66+O69</f>
        <v>1214551400.1399999</v>
      </c>
      <c r="P5" s="27">
        <f t="shared" ref="P5:Y5" si="0">P6+P18+P44+P66+P69</f>
        <v>854604800.40999997</v>
      </c>
      <c r="Q5" s="27">
        <f t="shared" si="0"/>
        <v>310946599.73000002</v>
      </c>
      <c r="R5" s="27">
        <f t="shared" si="0"/>
        <v>49000000</v>
      </c>
      <c r="S5" s="27">
        <f t="shared" si="0"/>
        <v>183692949.93000001</v>
      </c>
      <c r="T5" s="27">
        <f t="shared" si="0"/>
        <v>179758167.93000001</v>
      </c>
      <c r="U5" s="27">
        <f t="shared" si="0"/>
        <v>3934782</v>
      </c>
      <c r="V5" s="27">
        <f t="shared" si="0"/>
        <v>0</v>
      </c>
      <c r="W5" s="27">
        <f t="shared" si="0"/>
        <v>8553507.9299999997</v>
      </c>
      <c r="X5" s="27">
        <f t="shared" si="0"/>
        <v>8553507.9299999997</v>
      </c>
      <c r="Y5" s="27">
        <f t="shared" si="0"/>
        <v>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s="2" customFormat="1" ht="26.25" customHeight="1" x14ac:dyDescent="0.25">
      <c r="A6" s="29" t="s">
        <v>31</v>
      </c>
      <c r="B6" s="25"/>
      <c r="C6" s="25"/>
      <c r="D6" s="26"/>
      <c r="E6" s="25"/>
      <c r="F6" s="25"/>
      <c r="G6" s="30">
        <v>901</v>
      </c>
      <c r="H6" s="31" t="s">
        <v>21</v>
      </c>
      <c r="I6" s="25"/>
      <c r="J6" s="25"/>
      <c r="K6" s="25"/>
      <c r="L6" s="25"/>
      <c r="M6" s="28"/>
      <c r="N6" s="28"/>
      <c r="O6" s="27">
        <f>O7+O12</f>
        <v>676671484.86000001</v>
      </c>
      <c r="P6" s="27">
        <f>P7+P12</f>
        <v>580906695.48000002</v>
      </c>
      <c r="Q6" s="27">
        <f>Q7+Q12</f>
        <v>46764789.380000003</v>
      </c>
      <c r="R6" s="27">
        <f>R7</f>
        <v>49000000</v>
      </c>
      <c r="S6" s="27">
        <f t="shared" ref="S6" si="1">S12</f>
        <v>173654415</v>
      </c>
      <c r="T6" s="27">
        <f t="shared" ref="T6" si="2">T12</f>
        <v>171204660</v>
      </c>
      <c r="U6" s="27">
        <f t="shared" ref="U6" si="3">U12</f>
        <v>2449755</v>
      </c>
      <c r="V6" s="27"/>
      <c r="W6" s="27">
        <f t="shared" ref="W6" si="4">W12</f>
        <v>0</v>
      </c>
      <c r="X6" s="27">
        <f t="shared" ref="X6" si="5">X12</f>
        <v>0</v>
      </c>
      <c r="Y6" s="27">
        <f t="shared" ref="Y6" si="6">Y12</f>
        <v>0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</row>
    <row r="7" spans="1:221" s="2" customFormat="1" ht="34.5" customHeight="1" x14ac:dyDescent="0.25">
      <c r="A7" s="71" t="s">
        <v>90</v>
      </c>
      <c r="B7" s="72"/>
      <c r="C7" s="72"/>
      <c r="D7" s="73"/>
      <c r="E7" s="72"/>
      <c r="F7" s="72"/>
      <c r="G7" s="74">
        <v>901</v>
      </c>
      <c r="H7" s="36" t="s">
        <v>21</v>
      </c>
      <c r="I7" s="36" t="s">
        <v>17</v>
      </c>
      <c r="J7" s="72"/>
      <c r="K7" s="179"/>
      <c r="L7" s="75"/>
      <c r="M7" s="76"/>
      <c r="N7" s="76"/>
      <c r="O7" s="38">
        <f>O8</f>
        <v>407864956.85000002</v>
      </c>
      <c r="P7" s="38">
        <f t="shared" ref="P7:P8" si="7">P8</f>
        <v>322291965.48000002</v>
      </c>
      <c r="Q7" s="38">
        <f>Q8</f>
        <v>36572991.370000005</v>
      </c>
      <c r="R7" s="38">
        <f>R8</f>
        <v>49000000</v>
      </c>
      <c r="S7" s="38">
        <f t="shared" ref="S7:Y7" si="8">S8</f>
        <v>0</v>
      </c>
      <c r="T7" s="38">
        <f t="shared" si="8"/>
        <v>0</v>
      </c>
      <c r="U7" s="38">
        <f t="shared" si="8"/>
        <v>0</v>
      </c>
      <c r="V7" s="38">
        <f t="shared" si="8"/>
        <v>0</v>
      </c>
      <c r="W7" s="38">
        <f t="shared" si="8"/>
        <v>0</v>
      </c>
      <c r="X7" s="38">
        <f t="shared" si="8"/>
        <v>0</v>
      </c>
      <c r="Y7" s="38">
        <f t="shared" si="8"/>
        <v>0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</row>
    <row r="8" spans="1:221" s="2" customFormat="1" ht="57.75" customHeight="1" x14ac:dyDescent="0.25">
      <c r="A8" s="77" t="s">
        <v>39</v>
      </c>
      <c r="B8" s="78"/>
      <c r="C8" s="78"/>
      <c r="D8" s="79"/>
      <c r="E8" s="78"/>
      <c r="F8" s="78"/>
      <c r="G8" s="80">
        <v>901</v>
      </c>
      <c r="H8" s="43" t="s">
        <v>21</v>
      </c>
      <c r="I8" s="43" t="s">
        <v>17</v>
      </c>
      <c r="J8" s="40" t="s">
        <v>91</v>
      </c>
      <c r="K8" s="77">
        <v>414</v>
      </c>
      <c r="L8" s="81"/>
      <c r="M8" s="82"/>
      <c r="N8" s="82"/>
      <c r="O8" s="38">
        <f>O9+O11</f>
        <v>407864956.85000002</v>
      </c>
      <c r="P8" s="45">
        <f t="shared" si="7"/>
        <v>322291965.48000002</v>
      </c>
      <c r="Q8" s="45">
        <f>Q9+Q11</f>
        <v>36572991.370000005</v>
      </c>
      <c r="R8" s="45">
        <f>R9+R11</f>
        <v>49000000</v>
      </c>
      <c r="S8" s="38">
        <f>S9+S11</f>
        <v>0</v>
      </c>
      <c r="T8" s="45">
        <f t="shared" ref="T8:V8" si="9">T9+T11</f>
        <v>0</v>
      </c>
      <c r="U8" s="45">
        <f t="shared" si="9"/>
        <v>0</v>
      </c>
      <c r="V8" s="45">
        <f t="shared" si="9"/>
        <v>0</v>
      </c>
      <c r="W8" s="52">
        <v>0</v>
      </c>
      <c r="X8" s="53">
        <v>0</v>
      </c>
      <c r="Y8" s="53">
        <v>0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</row>
    <row r="9" spans="1:221" s="2" customFormat="1" ht="62.25" customHeight="1" x14ac:dyDescent="0.25">
      <c r="A9" s="83" t="s">
        <v>41</v>
      </c>
      <c r="B9" s="78"/>
      <c r="C9" s="78"/>
      <c r="D9" s="79"/>
      <c r="E9" s="78"/>
      <c r="F9" s="78"/>
      <c r="G9" s="80"/>
      <c r="H9" s="84"/>
      <c r="I9" s="84"/>
      <c r="J9" s="78"/>
      <c r="K9" s="83"/>
      <c r="L9" s="21" t="s">
        <v>42</v>
      </c>
      <c r="M9" s="22" t="s">
        <v>43</v>
      </c>
      <c r="N9" s="22">
        <v>2025</v>
      </c>
      <c r="O9" s="69">
        <f>P9+Q9+R9</f>
        <v>402864956.85000002</v>
      </c>
      <c r="P9" s="85">
        <v>322291965.48000002</v>
      </c>
      <c r="Q9" s="85">
        <v>31572991.370000001</v>
      </c>
      <c r="R9" s="85">
        <v>49000000</v>
      </c>
      <c r="S9" s="69">
        <f>T9+U9+V9</f>
        <v>0</v>
      </c>
      <c r="T9" s="85">
        <v>0</v>
      </c>
      <c r="U9" s="85">
        <v>0</v>
      </c>
      <c r="V9" s="85">
        <v>0</v>
      </c>
      <c r="W9" s="69">
        <v>0</v>
      </c>
      <c r="X9" s="85">
        <v>0</v>
      </c>
      <c r="Y9" s="85">
        <v>0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</row>
    <row r="10" spans="1:221" s="2" customFormat="1" ht="75" customHeight="1" x14ac:dyDescent="0.25">
      <c r="A10" s="49" t="s">
        <v>52</v>
      </c>
      <c r="B10" s="78"/>
      <c r="C10" s="78"/>
      <c r="D10" s="79"/>
      <c r="E10" s="78"/>
      <c r="F10" s="78"/>
      <c r="G10" s="80">
        <v>901</v>
      </c>
      <c r="H10" s="43" t="s">
        <v>21</v>
      </c>
      <c r="I10" s="43" t="s">
        <v>17</v>
      </c>
      <c r="J10" s="40">
        <v>1440181680</v>
      </c>
      <c r="K10" s="77">
        <v>414</v>
      </c>
      <c r="L10" s="21"/>
      <c r="M10" s="22"/>
      <c r="N10" s="22"/>
      <c r="O10" s="38">
        <f>O11</f>
        <v>5000000</v>
      </c>
      <c r="P10" s="48"/>
      <c r="Q10" s="45">
        <f>Q11</f>
        <v>5000000</v>
      </c>
      <c r="R10" s="85"/>
      <c r="S10" s="69"/>
      <c r="T10" s="85"/>
      <c r="U10" s="85"/>
      <c r="V10" s="85"/>
      <c r="W10" s="69"/>
      <c r="X10" s="85"/>
      <c r="Y10" s="8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</row>
    <row r="11" spans="1:221" s="2" customFormat="1" ht="56.25" customHeight="1" x14ac:dyDescent="0.25">
      <c r="A11" s="86" t="s">
        <v>41</v>
      </c>
      <c r="B11" s="78"/>
      <c r="C11" s="78"/>
      <c r="D11" s="79"/>
      <c r="E11" s="78"/>
      <c r="F11" s="78"/>
      <c r="G11" s="80"/>
      <c r="H11" s="84"/>
      <c r="I11" s="84"/>
      <c r="J11" s="78"/>
      <c r="K11" s="83"/>
      <c r="L11" s="21"/>
      <c r="M11" s="22"/>
      <c r="N11" s="22"/>
      <c r="O11" s="52">
        <f>P11+Q11</f>
        <v>5000000</v>
      </c>
      <c r="P11" s="53">
        <v>0</v>
      </c>
      <c r="Q11" s="53">
        <v>5000000</v>
      </c>
      <c r="R11" s="53"/>
      <c r="S11" s="52">
        <f>T11+U11</f>
        <v>0</v>
      </c>
      <c r="T11" s="53">
        <v>0</v>
      </c>
      <c r="U11" s="53">
        <v>0</v>
      </c>
      <c r="V11" s="53"/>
      <c r="W11" s="52">
        <v>0</v>
      </c>
      <c r="X11" s="53">
        <v>0</v>
      </c>
      <c r="Y11" s="53">
        <v>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</row>
    <row r="12" spans="1:221" s="2" customFormat="1" ht="36.75" customHeight="1" x14ac:dyDescent="0.25">
      <c r="A12" s="32" t="s">
        <v>32</v>
      </c>
      <c r="B12" s="33"/>
      <c r="C12" s="33"/>
      <c r="D12" s="34"/>
      <c r="E12" s="33"/>
      <c r="F12" s="33"/>
      <c r="G12" s="35">
        <v>901</v>
      </c>
      <c r="H12" s="36" t="s">
        <v>21</v>
      </c>
      <c r="I12" s="36" t="s">
        <v>34</v>
      </c>
      <c r="J12" s="33"/>
      <c r="K12" s="33"/>
      <c r="L12" s="33"/>
      <c r="M12" s="37"/>
      <c r="N12" s="37"/>
      <c r="O12" s="38">
        <f>O13+O15</f>
        <v>268806528.00999999</v>
      </c>
      <c r="P12" s="38">
        <f t="shared" ref="P12:U12" si="10">P13+P15</f>
        <v>258614730</v>
      </c>
      <c r="Q12" s="38">
        <f t="shared" si="10"/>
        <v>10191798.01</v>
      </c>
      <c r="R12" s="38"/>
      <c r="S12" s="38">
        <f>S13+S15</f>
        <v>173654415</v>
      </c>
      <c r="T12" s="38">
        <f t="shared" si="10"/>
        <v>171204660</v>
      </c>
      <c r="U12" s="38">
        <f t="shared" si="10"/>
        <v>2449755</v>
      </c>
      <c r="V12" s="38"/>
      <c r="W12" s="38">
        <f t="shared" ref="W12:Y12" si="11">W13</f>
        <v>0</v>
      </c>
      <c r="X12" s="38">
        <f t="shared" si="11"/>
        <v>0</v>
      </c>
      <c r="Y12" s="38">
        <f t="shared" si="11"/>
        <v>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</row>
    <row r="13" spans="1:221" s="2" customFormat="1" ht="85.5" customHeight="1" x14ac:dyDescent="0.25">
      <c r="A13" s="39" t="s">
        <v>33</v>
      </c>
      <c r="B13" s="40"/>
      <c r="C13" s="40"/>
      <c r="D13" s="41"/>
      <c r="E13" s="40"/>
      <c r="F13" s="40"/>
      <c r="G13" s="42">
        <v>901</v>
      </c>
      <c r="H13" s="43" t="s">
        <v>21</v>
      </c>
      <c r="I13" s="43" t="s">
        <v>34</v>
      </c>
      <c r="J13" s="43" t="s">
        <v>88</v>
      </c>
      <c r="K13" s="77">
        <v>414</v>
      </c>
      <c r="L13" s="40"/>
      <c r="M13" s="44"/>
      <c r="N13" s="44"/>
      <c r="O13" s="38">
        <f>O14</f>
        <v>261227000</v>
      </c>
      <c r="P13" s="45">
        <f t="shared" ref="P13:Y13" si="12">P14+P16</f>
        <v>258614730</v>
      </c>
      <c r="Q13" s="45">
        <f>Q14</f>
        <v>2612270</v>
      </c>
      <c r="R13" s="45"/>
      <c r="S13" s="38">
        <f>S14</f>
        <v>172934000</v>
      </c>
      <c r="T13" s="38">
        <f t="shared" ref="T13:U13" si="13">T14</f>
        <v>171204660</v>
      </c>
      <c r="U13" s="38">
        <f t="shared" si="13"/>
        <v>1729340</v>
      </c>
      <c r="V13" s="38"/>
      <c r="W13" s="38">
        <f t="shared" si="12"/>
        <v>0</v>
      </c>
      <c r="X13" s="45">
        <f t="shared" si="12"/>
        <v>0</v>
      </c>
      <c r="Y13" s="45">
        <f t="shared" si="12"/>
        <v>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</row>
    <row r="14" spans="1:221" s="2" customFormat="1" ht="111.75" customHeight="1" x14ac:dyDescent="0.25">
      <c r="A14" s="46" t="s">
        <v>35</v>
      </c>
      <c r="B14" s="40"/>
      <c r="C14" s="40"/>
      <c r="D14" s="41"/>
      <c r="E14" s="40"/>
      <c r="F14" s="40"/>
      <c r="G14" s="42"/>
      <c r="H14" s="43"/>
      <c r="I14" s="43"/>
      <c r="J14" s="40"/>
      <c r="K14" s="77"/>
      <c r="L14" s="40" t="s">
        <v>36</v>
      </c>
      <c r="M14" s="22">
        <v>8.0850000000000009</v>
      </c>
      <c r="N14" s="22" t="s">
        <v>37</v>
      </c>
      <c r="O14" s="38">
        <f>Q14+P14</f>
        <v>261227000</v>
      </c>
      <c r="P14" s="48">
        <v>258614730</v>
      </c>
      <c r="Q14" s="48">
        <v>2612270</v>
      </c>
      <c r="R14" s="45"/>
      <c r="S14" s="47">
        <f>T14+U14</f>
        <v>172934000</v>
      </c>
      <c r="T14" s="48">
        <v>171204660</v>
      </c>
      <c r="U14" s="48">
        <v>1729340</v>
      </c>
      <c r="V14" s="48"/>
      <c r="W14" s="38"/>
      <c r="X14" s="45"/>
      <c r="Y14" s="45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</row>
    <row r="15" spans="1:221" s="2" customFormat="1" ht="75.75" customHeight="1" x14ac:dyDescent="0.25">
      <c r="A15" s="49" t="s">
        <v>52</v>
      </c>
      <c r="B15" s="40"/>
      <c r="C15" s="40"/>
      <c r="D15" s="41"/>
      <c r="E15" s="40"/>
      <c r="F15" s="40"/>
      <c r="G15" s="42">
        <v>901</v>
      </c>
      <c r="H15" s="43" t="s">
        <v>21</v>
      </c>
      <c r="I15" s="43" t="s">
        <v>34</v>
      </c>
      <c r="J15" s="40" t="s">
        <v>89</v>
      </c>
      <c r="K15" s="77">
        <v>414</v>
      </c>
      <c r="L15" s="40"/>
      <c r="M15" s="44"/>
      <c r="N15" s="44"/>
      <c r="O15" s="38">
        <f>Q15+P15</f>
        <v>7579528.0099999998</v>
      </c>
      <c r="P15" s="50">
        <f t="shared" ref="P15:Y15" si="14">P16</f>
        <v>0</v>
      </c>
      <c r="Q15" s="50">
        <f>Q16+Q17</f>
        <v>7579528.0099999998</v>
      </c>
      <c r="R15" s="50"/>
      <c r="S15" s="38">
        <f t="shared" si="14"/>
        <v>720415</v>
      </c>
      <c r="T15" s="50">
        <f t="shared" si="14"/>
        <v>0</v>
      </c>
      <c r="U15" s="50">
        <f t="shared" si="14"/>
        <v>720415</v>
      </c>
      <c r="V15" s="50"/>
      <c r="W15" s="38">
        <f t="shared" si="14"/>
        <v>0</v>
      </c>
      <c r="X15" s="50">
        <f t="shared" si="14"/>
        <v>0</v>
      </c>
      <c r="Y15" s="50">
        <f t="shared" si="14"/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</row>
    <row r="16" spans="1:221" s="2" customFormat="1" ht="101.25" customHeight="1" x14ac:dyDescent="0.25">
      <c r="A16" s="51" t="s">
        <v>35</v>
      </c>
      <c r="B16" s="40"/>
      <c r="C16" s="40"/>
      <c r="D16" s="41"/>
      <c r="E16" s="40"/>
      <c r="F16" s="40"/>
      <c r="G16" s="42"/>
      <c r="H16" s="43"/>
      <c r="I16" s="43"/>
      <c r="J16" s="40"/>
      <c r="K16" s="77"/>
      <c r="L16" s="40"/>
      <c r="M16" s="22"/>
      <c r="N16" s="22"/>
      <c r="O16" s="38">
        <f>P16+Q16</f>
        <v>1072409</v>
      </c>
      <c r="P16" s="53"/>
      <c r="Q16" s="53">
        <v>1072409</v>
      </c>
      <c r="R16" s="53"/>
      <c r="S16" s="52">
        <f>T16+U16</f>
        <v>720415</v>
      </c>
      <c r="T16" s="53"/>
      <c r="U16" s="53">
        <v>720415</v>
      </c>
      <c r="V16" s="53"/>
      <c r="W16" s="52"/>
      <c r="X16" s="45"/>
      <c r="Y16" s="4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</row>
    <row r="17" spans="1:221" s="2" customFormat="1" ht="101.25" customHeight="1" x14ac:dyDescent="0.25">
      <c r="A17" s="204" t="s">
        <v>101</v>
      </c>
      <c r="B17" s="40"/>
      <c r="C17" s="40"/>
      <c r="D17" s="41"/>
      <c r="E17" s="40"/>
      <c r="F17" s="40"/>
      <c r="G17" s="42"/>
      <c r="H17" s="43"/>
      <c r="I17" s="43"/>
      <c r="J17" s="40"/>
      <c r="K17" s="77"/>
      <c r="L17" s="40"/>
      <c r="M17" s="22"/>
      <c r="N17" s="22"/>
      <c r="O17" s="38">
        <f>Q17+P17</f>
        <v>6507119.0099999998</v>
      </c>
      <c r="P17" s="53"/>
      <c r="Q17" s="53">
        <v>6507119.0099999998</v>
      </c>
      <c r="R17" s="53"/>
      <c r="S17" s="52"/>
      <c r="T17" s="53"/>
      <c r="U17" s="53"/>
      <c r="V17" s="53"/>
      <c r="W17" s="52"/>
      <c r="X17" s="45"/>
      <c r="Y17" s="4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</row>
    <row r="18" spans="1:221" s="2" customFormat="1" ht="40.5" customHeight="1" x14ac:dyDescent="0.25">
      <c r="A18" s="25" t="s">
        <v>16</v>
      </c>
      <c r="B18" s="25"/>
      <c r="C18" s="25"/>
      <c r="D18" s="26"/>
      <c r="E18" s="25"/>
      <c r="F18" s="25"/>
      <c r="G18" s="54">
        <v>901</v>
      </c>
      <c r="H18" s="31" t="s">
        <v>17</v>
      </c>
      <c r="I18" s="31"/>
      <c r="J18" s="25"/>
      <c r="K18" s="176"/>
      <c r="L18" s="25"/>
      <c r="M18" s="28"/>
      <c r="N18" s="28"/>
      <c r="O18" s="27">
        <f>O23+O27</f>
        <v>24984760.920000002</v>
      </c>
      <c r="P18" s="27">
        <f t="shared" ref="P18:Y18" si="15">P23+P27</f>
        <v>14720797</v>
      </c>
      <c r="Q18" s="27">
        <f t="shared" si="15"/>
        <v>10263963.92</v>
      </c>
      <c r="R18" s="27">
        <f>R23+R27</f>
        <v>0</v>
      </c>
      <c r="S18" s="27">
        <f t="shared" si="15"/>
        <v>1485027</v>
      </c>
      <c r="T18" s="27">
        <f t="shared" si="15"/>
        <v>0</v>
      </c>
      <c r="U18" s="27">
        <f t="shared" si="15"/>
        <v>1485027</v>
      </c>
      <c r="V18" s="27">
        <f t="shared" si="15"/>
        <v>0</v>
      </c>
      <c r="W18" s="27">
        <f t="shared" si="15"/>
        <v>0</v>
      </c>
      <c r="X18" s="27">
        <f t="shared" si="15"/>
        <v>0</v>
      </c>
      <c r="Y18" s="27">
        <f t="shared" si="15"/>
        <v>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</row>
    <row r="19" spans="1:221" s="16" customFormat="1" ht="2.25" hidden="1" customHeight="1" x14ac:dyDescent="0.25">
      <c r="A19" s="55"/>
      <c r="B19" s="55"/>
      <c r="C19" s="55"/>
      <c r="D19" s="56"/>
      <c r="E19" s="55"/>
      <c r="F19" s="55"/>
      <c r="G19" s="57"/>
      <c r="H19" s="58"/>
      <c r="I19" s="58"/>
      <c r="J19" s="55"/>
      <c r="K19" s="177"/>
      <c r="L19" s="55"/>
      <c r="M19" s="59"/>
      <c r="N19" s="59"/>
      <c r="O19" s="38"/>
      <c r="P19" s="50"/>
      <c r="Q19" s="50"/>
      <c r="R19" s="50"/>
      <c r="S19" s="38"/>
      <c r="T19" s="50"/>
      <c r="U19" s="50"/>
      <c r="V19" s="50"/>
      <c r="W19" s="38"/>
      <c r="X19" s="50"/>
      <c r="Y19" s="50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</row>
    <row r="20" spans="1:221" s="15" customFormat="1" ht="2.25" hidden="1" customHeight="1" x14ac:dyDescent="0.25">
      <c r="A20" s="55"/>
      <c r="B20" s="60"/>
      <c r="C20" s="60"/>
      <c r="D20" s="61"/>
      <c r="E20" s="60"/>
      <c r="F20" s="60"/>
      <c r="G20" s="57"/>
      <c r="H20" s="58"/>
      <c r="I20" s="58"/>
      <c r="J20" s="58"/>
      <c r="K20" s="178"/>
      <c r="L20" s="55"/>
      <c r="M20" s="59"/>
      <c r="N20" s="59"/>
      <c r="O20" s="38"/>
      <c r="P20" s="50"/>
      <c r="Q20" s="50"/>
      <c r="R20" s="50"/>
      <c r="S20" s="38"/>
      <c r="T20" s="50"/>
      <c r="U20" s="50"/>
      <c r="V20" s="50"/>
      <c r="W20" s="38"/>
      <c r="X20" s="50"/>
      <c r="Y20" s="50"/>
    </row>
    <row r="21" spans="1:221" s="16" customFormat="1" ht="1.5" customHeight="1" x14ac:dyDescent="0.25">
      <c r="A21" s="55"/>
      <c r="B21" s="60"/>
      <c r="C21" s="60"/>
      <c r="D21" s="61"/>
      <c r="E21" s="60"/>
      <c r="F21" s="60"/>
      <c r="G21" s="57"/>
      <c r="H21" s="58"/>
      <c r="I21" s="58"/>
      <c r="J21" s="55"/>
      <c r="K21" s="178"/>
      <c r="L21" s="55"/>
      <c r="M21" s="59"/>
      <c r="N21" s="59"/>
      <c r="O21" s="38"/>
      <c r="P21" s="50"/>
      <c r="Q21" s="50"/>
      <c r="R21" s="50"/>
      <c r="S21" s="38"/>
      <c r="T21" s="50"/>
      <c r="U21" s="50"/>
      <c r="V21" s="50"/>
      <c r="W21" s="38"/>
      <c r="X21" s="50"/>
      <c r="Y21" s="50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</row>
    <row r="22" spans="1:221" s="17" customFormat="1" ht="32.25" hidden="1" customHeight="1" x14ac:dyDescent="0.25">
      <c r="A22" s="62"/>
      <c r="B22" s="63"/>
      <c r="C22" s="63"/>
      <c r="D22" s="64"/>
      <c r="E22" s="63"/>
      <c r="F22" s="63"/>
      <c r="G22" s="65"/>
      <c r="H22" s="66"/>
      <c r="I22" s="66"/>
      <c r="J22" s="63"/>
      <c r="K22" s="62"/>
      <c r="L22" s="67"/>
      <c r="M22" s="68"/>
      <c r="N22" s="68"/>
      <c r="O22" s="69"/>
      <c r="P22" s="70"/>
      <c r="Q22" s="70"/>
      <c r="R22" s="70"/>
      <c r="S22" s="69"/>
      <c r="T22" s="70"/>
      <c r="U22" s="70"/>
      <c r="V22" s="70"/>
      <c r="W22" s="69"/>
      <c r="X22" s="70"/>
      <c r="Y22" s="70"/>
    </row>
    <row r="23" spans="1:221" s="7" customFormat="1" ht="45" hidden="1" customHeight="1" x14ac:dyDescent="0.25">
      <c r="A23" s="71" t="s">
        <v>38</v>
      </c>
      <c r="B23" s="72"/>
      <c r="C23" s="72"/>
      <c r="D23" s="73"/>
      <c r="E23" s="72"/>
      <c r="F23" s="72"/>
      <c r="G23" s="74">
        <v>901</v>
      </c>
      <c r="H23" s="36" t="s">
        <v>17</v>
      </c>
      <c r="I23" s="36" t="s">
        <v>26</v>
      </c>
      <c r="J23" s="72"/>
      <c r="K23" s="179"/>
      <c r="L23" s="75"/>
      <c r="M23" s="76"/>
      <c r="N23" s="76"/>
      <c r="O23" s="38">
        <f>O24</f>
        <v>0</v>
      </c>
      <c r="P23" s="38">
        <f t="shared" ref="P23" si="16">P24</f>
        <v>0</v>
      </c>
      <c r="Q23" s="38">
        <f>Q24</f>
        <v>0</v>
      </c>
      <c r="R23" s="38">
        <f>R24</f>
        <v>0</v>
      </c>
      <c r="S23" s="38">
        <f t="shared" ref="S23" si="17">S24</f>
        <v>0</v>
      </c>
      <c r="T23" s="38">
        <f t="shared" ref="T23" si="18">T24</f>
        <v>0</v>
      </c>
      <c r="U23" s="38">
        <f t="shared" ref="U23:V23" si="19">U24</f>
        <v>0</v>
      </c>
      <c r="V23" s="38">
        <f t="shared" si="19"/>
        <v>0</v>
      </c>
      <c r="W23" s="38">
        <f t="shared" ref="W23" si="20">W24</f>
        <v>0</v>
      </c>
      <c r="X23" s="38">
        <f t="shared" ref="X23" si="21">X24</f>
        <v>0</v>
      </c>
      <c r="Y23" s="38">
        <f t="shared" ref="Y23" si="22">Y24</f>
        <v>0</v>
      </c>
    </row>
    <row r="24" spans="1:221" s="7" customFormat="1" ht="76.5" hidden="1" customHeight="1" x14ac:dyDescent="0.25">
      <c r="A24" s="77" t="s">
        <v>39</v>
      </c>
      <c r="B24" s="78"/>
      <c r="C24" s="78"/>
      <c r="D24" s="79"/>
      <c r="E24" s="78"/>
      <c r="F24" s="78"/>
      <c r="G24" s="80">
        <v>901</v>
      </c>
      <c r="H24" s="43" t="s">
        <v>17</v>
      </c>
      <c r="I24" s="43" t="s">
        <v>26</v>
      </c>
      <c r="J24" s="40" t="s">
        <v>40</v>
      </c>
      <c r="K24" s="83"/>
      <c r="L24" s="81"/>
      <c r="M24" s="82"/>
      <c r="N24" s="82"/>
      <c r="O24" s="38">
        <f>O25+O26</f>
        <v>0</v>
      </c>
      <c r="P24" s="45">
        <f t="shared" ref="P24" si="23">P25</f>
        <v>0</v>
      </c>
      <c r="Q24" s="45">
        <f>Q25+Q26</f>
        <v>0</v>
      </c>
      <c r="R24" s="45">
        <f>R25+R26</f>
        <v>0</v>
      </c>
      <c r="S24" s="38">
        <f>S25+S26</f>
        <v>0</v>
      </c>
      <c r="T24" s="45">
        <f t="shared" ref="T24:V24" si="24">T25+T26</f>
        <v>0</v>
      </c>
      <c r="U24" s="45">
        <f t="shared" si="24"/>
        <v>0</v>
      </c>
      <c r="V24" s="45">
        <f t="shared" si="24"/>
        <v>0</v>
      </c>
      <c r="W24" s="52">
        <v>0</v>
      </c>
      <c r="X24" s="53">
        <v>0</v>
      </c>
      <c r="Y24" s="53">
        <v>0</v>
      </c>
    </row>
    <row r="25" spans="1:221" s="7" customFormat="1" ht="56.25" hidden="1" customHeight="1" x14ac:dyDescent="0.25">
      <c r="A25" s="83" t="s">
        <v>41</v>
      </c>
      <c r="B25" s="78"/>
      <c r="C25" s="78"/>
      <c r="D25" s="79"/>
      <c r="E25" s="78"/>
      <c r="F25" s="78"/>
      <c r="G25" s="80"/>
      <c r="H25" s="84"/>
      <c r="I25" s="84"/>
      <c r="J25" s="78"/>
      <c r="K25" s="83"/>
      <c r="L25" s="21" t="s">
        <v>42</v>
      </c>
      <c r="M25" s="22" t="s">
        <v>43</v>
      </c>
      <c r="N25" s="22">
        <v>2025</v>
      </c>
      <c r="O25" s="69">
        <f>P25+Q25+R25</f>
        <v>0</v>
      </c>
      <c r="P25" s="85">
        <v>0</v>
      </c>
      <c r="Q25" s="85">
        <v>0</v>
      </c>
      <c r="R25" s="85">
        <v>0</v>
      </c>
      <c r="S25" s="69">
        <f>T25+U25+V25</f>
        <v>0</v>
      </c>
      <c r="T25" s="85">
        <v>0</v>
      </c>
      <c r="U25" s="85">
        <v>0</v>
      </c>
      <c r="V25" s="85">
        <v>0</v>
      </c>
      <c r="W25" s="69">
        <v>0</v>
      </c>
      <c r="X25" s="85">
        <v>0</v>
      </c>
      <c r="Y25" s="85">
        <v>0</v>
      </c>
    </row>
    <row r="26" spans="1:221" s="7" customFormat="1" ht="56.25" hidden="1" customHeight="1" x14ac:dyDescent="0.25">
      <c r="A26" s="86" t="s">
        <v>41</v>
      </c>
      <c r="B26" s="78"/>
      <c r="C26" s="78"/>
      <c r="D26" s="79"/>
      <c r="E26" s="78"/>
      <c r="F26" s="78"/>
      <c r="G26" s="80"/>
      <c r="H26" s="84"/>
      <c r="I26" s="84"/>
      <c r="J26" s="78"/>
      <c r="K26" s="83"/>
      <c r="L26" s="21"/>
      <c r="M26" s="22"/>
      <c r="N26" s="22"/>
      <c r="O26" s="52">
        <f>P26+Q26</f>
        <v>0</v>
      </c>
      <c r="P26" s="53">
        <v>0</v>
      </c>
      <c r="Q26" s="53">
        <v>0</v>
      </c>
      <c r="R26" s="53"/>
      <c r="S26" s="52">
        <f>T26+U26</f>
        <v>0</v>
      </c>
      <c r="T26" s="53">
        <v>0</v>
      </c>
      <c r="U26" s="53">
        <v>0</v>
      </c>
      <c r="V26" s="53"/>
      <c r="W26" s="52">
        <v>0</v>
      </c>
      <c r="X26" s="53">
        <v>0</v>
      </c>
      <c r="Y26" s="53">
        <v>0</v>
      </c>
    </row>
    <row r="27" spans="1:221" s="13" customFormat="1" ht="42" customHeight="1" x14ac:dyDescent="0.25">
      <c r="A27" s="33" t="s">
        <v>45</v>
      </c>
      <c r="B27" s="33"/>
      <c r="C27" s="33"/>
      <c r="D27" s="34"/>
      <c r="E27" s="33"/>
      <c r="F27" s="33"/>
      <c r="G27" s="74" t="s">
        <v>44</v>
      </c>
      <c r="H27" s="36" t="s">
        <v>17</v>
      </c>
      <c r="I27" s="36" t="s">
        <v>23</v>
      </c>
      <c r="J27" s="33"/>
      <c r="K27" s="180"/>
      <c r="L27" s="87"/>
      <c r="M27" s="88"/>
      <c r="N27" s="88"/>
      <c r="O27" s="89">
        <f>O28+O31+O42</f>
        <v>24984760.920000002</v>
      </c>
      <c r="P27" s="89">
        <f t="shared" ref="P27:Y27" si="25">P28+P31+P38+P40+P42</f>
        <v>14720797</v>
      </c>
      <c r="Q27" s="89">
        <f>Q28+Q31+Q42</f>
        <v>10263963.92</v>
      </c>
      <c r="R27" s="89"/>
      <c r="S27" s="89">
        <f t="shared" si="25"/>
        <v>1485027</v>
      </c>
      <c r="T27" s="89">
        <f t="shared" si="25"/>
        <v>0</v>
      </c>
      <c r="U27" s="89">
        <f t="shared" si="25"/>
        <v>1485027</v>
      </c>
      <c r="V27" s="89"/>
      <c r="W27" s="89">
        <f t="shared" si="25"/>
        <v>0</v>
      </c>
      <c r="X27" s="89">
        <f t="shared" si="25"/>
        <v>0</v>
      </c>
      <c r="Y27" s="89">
        <f t="shared" si="25"/>
        <v>0</v>
      </c>
    </row>
    <row r="28" spans="1:221" s="14" customFormat="1" ht="100.5" customHeight="1" x14ac:dyDescent="0.25">
      <c r="A28" s="40" t="s">
        <v>92</v>
      </c>
      <c r="B28" s="90"/>
      <c r="C28" s="90"/>
      <c r="D28" s="91"/>
      <c r="E28" s="90"/>
      <c r="F28" s="90"/>
      <c r="G28" s="80" t="s">
        <v>44</v>
      </c>
      <c r="H28" s="43" t="s">
        <v>17</v>
      </c>
      <c r="I28" s="43" t="s">
        <v>23</v>
      </c>
      <c r="J28" s="40" t="s">
        <v>93</v>
      </c>
      <c r="K28" s="181">
        <v>414</v>
      </c>
      <c r="L28" s="92"/>
      <c r="M28" s="93"/>
      <c r="N28" s="93"/>
      <c r="O28" s="89">
        <f>O29+O30</f>
        <v>14869491.92</v>
      </c>
      <c r="P28" s="94">
        <f t="shared" ref="P28:Y28" si="26">P29+P30</f>
        <v>14720797</v>
      </c>
      <c r="Q28" s="94">
        <f t="shared" si="26"/>
        <v>148694.92000000001</v>
      </c>
      <c r="R28" s="94"/>
      <c r="S28" s="89">
        <f t="shared" si="26"/>
        <v>0</v>
      </c>
      <c r="T28" s="94">
        <f t="shared" si="26"/>
        <v>0</v>
      </c>
      <c r="U28" s="94">
        <f t="shared" si="26"/>
        <v>0</v>
      </c>
      <c r="V28" s="94"/>
      <c r="W28" s="89">
        <f t="shared" si="26"/>
        <v>0</v>
      </c>
      <c r="X28" s="94">
        <f t="shared" si="26"/>
        <v>0</v>
      </c>
      <c r="Y28" s="94">
        <f t="shared" si="26"/>
        <v>0</v>
      </c>
    </row>
    <row r="29" spans="1:221" s="14" customFormat="1" ht="100.5" customHeight="1" x14ac:dyDescent="0.25">
      <c r="A29" s="78" t="s">
        <v>46</v>
      </c>
      <c r="B29" s="90"/>
      <c r="C29" s="90"/>
      <c r="D29" s="91"/>
      <c r="E29" s="90"/>
      <c r="F29" s="90"/>
      <c r="G29" s="80"/>
      <c r="H29" s="43"/>
      <c r="I29" s="43"/>
      <c r="J29" s="40"/>
      <c r="K29" s="181"/>
      <c r="L29" s="95" t="s">
        <v>29</v>
      </c>
      <c r="M29" s="96">
        <v>13354</v>
      </c>
      <c r="N29" s="96" t="s">
        <v>37</v>
      </c>
      <c r="O29" s="97">
        <f>P29+Q29</f>
        <v>14869491.92</v>
      </c>
      <c r="P29" s="98">
        <v>14720797</v>
      </c>
      <c r="Q29" s="98">
        <v>148694.92000000001</v>
      </c>
      <c r="R29" s="98"/>
      <c r="S29" s="97">
        <f>T29+U29</f>
        <v>0</v>
      </c>
      <c r="T29" s="98">
        <v>0</v>
      </c>
      <c r="U29" s="98">
        <v>0</v>
      </c>
      <c r="V29" s="98"/>
      <c r="W29" s="97">
        <v>0</v>
      </c>
      <c r="X29" s="98">
        <v>0</v>
      </c>
      <c r="Y29" s="98">
        <v>0</v>
      </c>
    </row>
    <row r="30" spans="1:221" s="14" customFormat="1" ht="0.75" customHeight="1" x14ac:dyDescent="0.25">
      <c r="A30" s="99" t="s">
        <v>47</v>
      </c>
      <c r="B30" s="90"/>
      <c r="C30" s="90"/>
      <c r="D30" s="91"/>
      <c r="E30" s="90"/>
      <c r="F30" s="90"/>
      <c r="G30" s="100"/>
      <c r="H30" s="101"/>
      <c r="I30" s="101"/>
      <c r="J30" s="102"/>
      <c r="K30" s="182"/>
      <c r="L30" s="103" t="s">
        <v>29</v>
      </c>
      <c r="M30" s="104">
        <v>2388</v>
      </c>
      <c r="N30" s="104" t="s">
        <v>48</v>
      </c>
      <c r="O30" s="105">
        <f>P30+Q30</f>
        <v>0</v>
      </c>
      <c r="P30" s="106">
        <v>0</v>
      </c>
      <c r="Q30" s="106">
        <v>0</v>
      </c>
      <c r="R30" s="106"/>
      <c r="S30" s="105">
        <f>T30+U30</f>
        <v>0</v>
      </c>
      <c r="T30" s="98">
        <v>0</v>
      </c>
      <c r="U30" s="98">
        <v>0</v>
      </c>
      <c r="V30" s="98"/>
      <c r="W30" s="97">
        <v>0</v>
      </c>
      <c r="X30" s="98">
        <v>0</v>
      </c>
      <c r="Y30" s="98">
        <v>0</v>
      </c>
    </row>
    <row r="31" spans="1:221" s="14" customFormat="1" ht="116.25" customHeight="1" x14ac:dyDescent="0.25">
      <c r="A31" s="107" t="s">
        <v>52</v>
      </c>
      <c r="B31" s="90"/>
      <c r="C31" s="90"/>
      <c r="D31" s="91"/>
      <c r="E31" s="90"/>
      <c r="F31" s="90"/>
      <c r="G31" s="100" t="s">
        <v>44</v>
      </c>
      <c r="H31" s="101" t="s">
        <v>17</v>
      </c>
      <c r="I31" s="101" t="s">
        <v>23</v>
      </c>
      <c r="J31" s="102" t="s">
        <v>53</v>
      </c>
      <c r="K31" s="182">
        <v>414</v>
      </c>
      <c r="L31" s="103"/>
      <c r="M31" s="104"/>
      <c r="N31" s="104"/>
      <c r="O31" s="108">
        <f>Q31+P31</f>
        <v>10115269</v>
      </c>
      <c r="P31" s="109">
        <f t="shared" ref="P31:Y31" si="27">P32+P33+P34+P35+P36+P37</f>
        <v>0</v>
      </c>
      <c r="Q31" s="109">
        <f>Q32+Q33+Q34+Q35+Q36+Q37+Q39</f>
        <v>10115269</v>
      </c>
      <c r="R31" s="109"/>
      <c r="S31" s="108">
        <f t="shared" si="27"/>
        <v>0</v>
      </c>
      <c r="T31" s="109">
        <f t="shared" si="27"/>
        <v>0</v>
      </c>
      <c r="U31" s="109">
        <f t="shared" si="27"/>
        <v>0</v>
      </c>
      <c r="V31" s="109"/>
      <c r="W31" s="108">
        <f t="shared" si="27"/>
        <v>0</v>
      </c>
      <c r="X31" s="109">
        <f t="shared" si="27"/>
        <v>0</v>
      </c>
      <c r="Y31" s="109">
        <f t="shared" si="27"/>
        <v>0</v>
      </c>
    </row>
    <row r="32" spans="1:221" s="14" customFormat="1" ht="93.75" customHeight="1" x14ac:dyDescent="0.25">
      <c r="A32" s="110" t="s">
        <v>102</v>
      </c>
      <c r="B32" s="90"/>
      <c r="C32" s="90"/>
      <c r="D32" s="91"/>
      <c r="E32" s="90"/>
      <c r="F32" s="90"/>
      <c r="G32" s="100"/>
      <c r="H32" s="101"/>
      <c r="I32" s="101"/>
      <c r="J32" s="102"/>
      <c r="K32" s="182"/>
      <c r="L32" s="103"/>
      <c r="M32" s="104"/>
      <c r="N32" s="104"/>
      <c r="O32" s="111">
        <f t="shared" ref="O32:O33" si="28">P32+Q32</f>
        <v>839376</v>
      </c>
      <c r="P32" s="112"/>
      <c r="Q32" s="112">
        <v>839376</v>
      </c>
      <c r="R32" s="112"/>
      <c r="S32" s="105"/>
      <c r="T32" s="98"/>
      <c r="U32" s="98"/>
      <c r="V32" s="98"/>
      <c r="W32" s="97"/>
      <c r="X32" s="98"/>
      <c r="Y32" s="98"/>
    </row>
    <row r="33" spans="1:37" s="14" customFormat="1" ht="42.75" customHeight="1" x14ac:dyDescent="0.25">
      <c r="A33" s="110" t="s">
        <v>54</v>
      </c>
      <c r="B33" s="90"/>
      <c r="C33" s="90"/>
      <c r="D33" s="91"/>
      <c r="E33" s="90"/>
      <c r="F33" s="90"/>
      <c r="G33" s="100"/>
      <c r="H33" s="101"/>
      <c r="I33" s="101"/>
      <c r="J33" s="102"/>
      <c r="K33" s="182"/>
      <c r="L33" s="103"/>
      <c r="M33" s="104"/>
      <c r="N33" s="104"/>
      <c r="O33" s="111">
        <f t="shared" si="28"/>
        <v>2394972</v>
      </c>
      <c r="P33" s="112"/>
      <c r="Q33" s="112">
        <v>2394972</v>
      </c>
      <c r="R33" s="112"/>
      <c r="S33" s="105"/>
      <c r="T33" s="98"/>
      <c r="U33" s="98"/>
      <c r="V33" s="98"/>
      <c r="W33" s="97"/>
      <c r="X33" s="98"/>
      <c r="Y33" s="98"/>
    </row>
    <row r="34" spans="1:37" s="14" customFormat="1" ht="72" customHeight="1" x14ac:dyDescent="0.25">
      <c r="A34" s="110" t="s">
        <v>49</v>
      </c>
      <c r="B34" s="90"/>
      <c r="C34" s="90"/>
      <c r="D34" s="91"/>
      <c r="E34" s="90"/>
      <c r="F34" s="90"/>
      <c r="G34" s="100"/>
      <c r="H34" s="101"/>
      <c r="I34" s="101"/>
      <c r="J34" s="102"/>
      <c r="K34" s="182"/>
      <c r="L34" s="103"/>
      <c r="M34" s="104"/>
      <c r="N34" s="104"/>
      <c r="O34" s="197">
        <f>P34+Q34</f>
        <v>1368000</v>
      </c>
      <c r="P34" s="106"/>
      <c r="Q34" s="195">
        <v>1368000</v>
      </c>
      <c r="R34" s="106"/>
      <c r="S34" s="111">
        <f>T34+U34</f>
        <v>0</v>
      </c>
      <c r="T34" s="113">
        <v>0</v>
      </c>
      <c r="U34" s="113">
        <v>0</v>
      </c>
      <c r="V34" s="113"/>
      <c r="W34" s="97"/>
      <c r="X34" s="98"/>
      <c r="Y34" s="98"/>
    </row>
    <row r="35" spans="1:37" s="14" customFormat="1" ht="73.5" customHeight="1" x14ac:dyDescent="0.25">
      <c r="A35" s="110" t="s">
        <v>50</v>
      </c>
      <c r="B35" s="90"/>
      <c r="C35" s="90"/>
      <c r="D35" s="91"/>
      <c r="E35" s="90"/>
      <c r="F35" s="90"/>
      <c r="G35" s="100"/>
      <c r="H35" s="101"/>
      <c r="I35" s="101"/>
      <c r="J35" s="102"/>
      <c r="K35" s="182"/>
      <c r="L35" s="103"/>
      <c r="M35" s="104"/>
      <c r="N35" s="104"/>
      <c r="O35" s="197">
        <f>P35+Q35</f>
        <v>1231423</v>
      </c>
      <c r="P35" s="106"/>
      <c r="Q35" s="195">
        <v>1231423</v>
      </c>
      <c r="R35" s="106"/>
      <c r="S35" s="111">
        <f>T35+U35</f>
        <v>0</v>
      </c>
      <c r="T35" s="113">
        <v>0</v>
      </c>
      <c r="U35" s="113">
        <v>0</v>
      </c>
      <c r="V35" s="113"/>
      <c r="W35" s="97"/>
      <c r="X35" s="98"/>
      <c r="Y35" s="98"/>
    </row>
    <row r="36" spans="1:37" s="14" customFormat="1" ht="65.25" customHeight="1" x14ac:dyDescent="0.25">
      <c r="A36" s="114" t="s">
        <v>94</v>
      </c>
      <c r="B36" s="40"/>
      <c r="C36" s="40"/>
      <c r="D36" s="41"/>
      <c r="E36" s="40"/>
      <c r="F36" s="40"/>
      <c r="G36" s="80"/>
      <c r="H36" s="43"/>
      <c r="I36" s="43"/>
      <c r="J36" s="40"/>
      <c r="K36" s="181"/>
      <c r="L36" s="95"/>
      <c r="M36" s="96"/>
      <c r="N36" s="96"/>
      <c r="O36" s="198">
        <f>P36+Q36</f>
        <v>2504942</v>
      </c>
      <c r="P36" s="98"/>
      <c r="Q36" s="196">
        <v>2504942</v>
      </c>
      <c r="R36" s="106"/>
      <c r="S36" s="111">
        <f>T36+U36</f>
        <v>0</v>
      </c>
      <c r="T36" s="113">
        <v>0</v>
      </c>
      <c r="U36" s="113">
        <v>0</v>
      </c>
      <c r="V36" s="113"/>
      <c r="W36" s="115">
        <f>X36+Y36</f>
        <v>0</v>
      </c>
      <c r="X36" s="113">
        <v>0</v>
      </c>
      <c r="Y36" s="113">
        <v>0</v>
      </c>
    </row>
    <row r="37" spans="1:37" s="14" customFormat="1" ht="43.5" customHeight="1" x14ac:dyDescent="0.25">
      <c r="A37" s="114" t="s">
        <v>51</v>
      </c>
      <c r="B37" s="40"/>
      <c r="C37" s="40"/>
      <c r="D37" s="41"/>
      <c r="E37" s="40"/>
      <c r="F37" s="40"/>
      <c r="G37" s="80"/>
      <c r="H37" s="43"/>
      <c r="I37" s="43"/>
      <c r="J37" s="40"/>
      <c r="K37" s="181"/>
      <c r="L37" s="95"/>
      <c r="M37" s="96"/>
      <c r="N37" s="96"/>
      <c r="O37" s="198">
        <f>P37+Q37</f>
        <v>522942</v>
      </c>
      <c r="P37" s="98"/>
      <c r="Q37" s="196">
        <v>522942</v>
      </c>
      <c r="R37" s="98"/>
      <c r="S37" s="97"/>
      <c r="T37" s="98"/>
      <c r="U37" s="98"/>
      <c r="V37" s="98"/>
      <c r="W37" s="115">
        <f>X37+Y37</f>
        <v>0</v>
      </c>
      <c r="X37" s="113">
        <v>0</v>
      </c>
      <c r="Y37" s="113">
        <v>0</v>
      </c>
    </row>
    <row r="38" spans="1:37" s="14" customFormat="1" ht="0.75" customHeight="1" x14ac:dyDescent="0.25">
      <c r="A38" s="199" t="s">
        <v>95</v>
      </c>
      <c r="B38" s="40"/>
      <c r="C38" s="40"/>
      <c r="D38" s="41"/>
      <c r="E38" s="40"/>
      <c r="F38" s="40"/>
      <c r="G38" s="80"/>
      <c r="H38" s="43"/>
      <c r="I38" s="43"/>
      <c r="J38" s="40"/>
      <c r="K38" s="181"/>
      <c r="L38" s="95"/>
      <c r="M38" s="96"/>
      <c r="N38" s="96"/>
      <c r="O38" s="116">
        <f>O39</f>
        <v>1253614</v>
      </c>
      <c r="P38" s="117">
        <f t="shared" ref="P38:Y38" si="29">P39</f>
        <v>0</v>
      </c>
      <c r="Q38" s="117">
        <f t="shared" si="29"/>
        <v>1253614</v>
      </c>
      <c r="R38" s="117"/>
      <c r="S38" s="116">
        <f t="shared" si="29"/>
        <v>0</v>
      </c>
      <c r="T38" s="117">
        <f t="shared" si="29"/>
        <v>0</v>
      </c>
      <c r="U38" s="117">
        <f t="shared" si="29"/>
        <v>0</v>
      </c>
      <c r="V38" s="117"/>
      <c r="W38" s="116">
        <f t="shared" si="29"/>
        <v>0</v>
      </c>
      <c r="X38" s="117">
        <f t="shared" si="29"/>
        <v>0</v>
      </c>
      <c r="Y38" s="117">
        <f t="shared" si="29"/>
        <v>0</v>
      </c>
    </row>
    <row r="39" spans="1:37" s="14" customFormat="1" ht="42.75" customHeight="1" x14ac:dyDescent="0.25">
      <c r="A39" s="199" t="s">
        <v>95</v>
      </c>
      <c r="B39" s="40"/>
      <c r="C39" s="40"/>
      <c r="D39" s="41"/>
      <c r="E39" s="40"/>
      <c r="F39" s="40"/>
      <c r="G39" s="80"/>
      <c r="H39" s="43"/>
      <c r="I39" s="43"/>
      <c r="J39" s="40"/>
      <c r="K39" s="181"/>
      <c r="L39" s="95"/>
      <c r="M39" s="96"/>
      <c r="N39" s="96"/>
      <c r="O39" s="198">
        <f>P39+Q39</f>
        <v>1253614</v>
      </c>
      <c r="P39" s="98"/>
      <c r="Q39" s="196">
        <v>1253614</v>
      </c>
      <c r="R39" s="98"/>
      <c r="S39" s="97">
        <v>0</v>
      </c>
      <c r="T39" s="98">
        <v>0</v>
      </c>
      <c r="U39" s="98">
        <v>0</v>
      </c>
      <c r="V39" s="98"/>
      <c r="W39" s="97">
        <v>0</v>
      </c>
      <c r="X39" s="98">
        <v>0</v>
      </c>
      <c r="Y39" s="98">
        <v>0</v>
      </c>
    </row>
    <row r="40" spans="1:37" s="3" customFormat="1" ht="1.5" customHeight="1" x14ac:dyDescent="0.25">
      <c r="A40" s="118" t="s">
        <v>52</v>
      </c>
      <c r="B40" s="119"/>
      <c r="C40" s="119"/>
      <c r="D40" s="120"/>
      <c r="E40" s="119"/>
      <c r="F40" s="119"/>
      <c r="G40" s="121" t="s">
        <v>44</v>
      </c>
      <c r="H40" s="122" t="s">
        <v>17</v>
      </c>
      <c r="I40" s="122" t="s">
        <v>23</v>
      </c>
      <c r="J40" s="118" t="s">
        <v>53</v>
      </c>
      <c r="K40" s="183">
        <v>414</v>
      </c>
      <c r="L40" s="123"/>
      <c r="M40" s="124"/>
      <c r="N40" s="123"/>
      <c r="O40" s="125">
        <f>O41</f>
        <v>0</v>
      </c>
      <c r="P40" s="126">
        <f t="shared" ref="P40:Y40" si="30">P41</f>
        <v>0</v>
      </c>
      <c r="Q40" s="126">
        <f t="shared" si="30"/>
        <v>0</v>
      </c>
      <c r="R40" s="126"/>
      <c r="S40" s="125">
        <f t="shared" si="30"/>
        <v>0</v>
      </c>
      <c r="T40" s="126">
        <f t="shared" si="30"/>
        <v>0</v>
      </c>
      <c r="U40" s="126">
        <f t="shared" si="30"/>
        <v>0</v>
      </c>
      <c r="V40" s="126"/>
      <c r="W40" s="125">
        <f t="shared" si="30"/>
        <v>0</v>
      </c>
      <c r="X40" s="126">
        <f t="shared" si="30"/>
        <v>0</v>
      </c>
      <c r="Y40" s="126">
        <f t="shared" si="30"/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3" customFormat="1" ht="45" hidden="1" customHeight="1" x14ac:dyDescent="0.25">
      <c r="A41" s="86" t="s">
        <v>54</v>
      </c>
      <c r="B41" s="127"/>
      <c r="C41" s="127"/>
      <c r="D41" s="128"/>
      <c r="E41" s="127"/>
      <c r="F41" s="127"/>
      <c r="G41" s="129"/>
      <c r="H41" s="130"/>
      <c r="I41" s="130"/>
      <c r="J41" s="130"/>
      <c r="K41" s="184"/>
      <c r="L41" s="131"/>
      <c r="M41" s="132"/>
      <c r="N41" s="131"/>
      <c r="O41" s="115">
        <f>P41+Q41</f>
        <v>0</v>
      </c>
      <c r="P41" s="113"/>
      <c r="Q41" s="113">
        <v>0</v>
      </c>
      <c r="R41" s="113"/>
      <c r="S41" s="115">
        <f>T41+U41</f>
        <v>0</v>
      </c>
      <c r="T41" s="113"/>
      <c r="U41" s="113">
        <v>0</v>
      </c>
      <c r="V41" s="113"/>
      <c r="W41" s="115"/>
      <c r="X41" s="113"/>
      <c r="Y41" s="113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3" customFormat="1" ht="84" customHeight="1" x14ac:dyDescent="0.25">
      <c r="A42" s="133" t="s">
        <v>52</v>
      </c>
      <c r="B42" s="127"/>
      <c r="C42" s="127"/>
      <c r="D42" s="128"/>
      <c r="E42" s="127"/>
      <c r="F42" s="127"/>
      <c r="G42" s="134" t="s">
        <v>44</v>
      </c>
      <c r="H42" s="135" t="s">
        <v>17</v>
      </c>
      <c r="I42" s="135" t="s">
        <v>23</v>
      </c>
      <c r="J42" s="135" t="s">
        <v>55</v>
      </c>
      <c r="K42" s="185">
        <v>414</v>
      </c>
      <c r="L42" s="131"/>
      <c r="M42" s="132"/>
      <c r="N42" s="131"/>
      <c r="O42" s="116">
        <f>O43</f>
        <v>0</v>
      </c>
      <c r="P42" s="117">
        <f t="shared" ref="P42:Y42" si="31">P43</f>
        <v>0</v>
      </c>
      <c r="Q42" s="117">
        <f t="shared" si="31"/>
        <v>0</v>
      </c>
      <c r="R42" s="117"/>
      <c r="S42" s="116">
        <f t="shared" si="31"/>
        <v>1485027</v>
      </c>
      <c r="T42" s="117">
        <f t="shared" si="31"/>
        <v>0</v>
      </c>
      <c r="U42" s="117">
        <f t="shared" si="31"/>
        <v>1485027</v>
      </c>
      <c r="V42" s="117"/>
      <c r="W42" s="116">
        <f t="shared" si="31"/>
        <v>0</v>
      </c>
      <c r="X42" s="117">
        <f t="shared" si="31"/>
        <v>0</v>
      </c>
      <c r="Y42" s="117">
        <f t="shared" si="31"/>
        <v>0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3" customFormat="1" ht="67.5" customHeight="1" x14ac:dyDescent="0.25">
      <c r="A43" s="86" t="s">
        <v>56</v>
      </c>
      <c r="B43" s="127"/>
      <c r="C43" s="127"/>
      <c r="D43" s="128"/>
      <c r="E43" s="127"/>
      <c r="F43" s="127"/>
      <c r="G43" s="129"/>
      <c r="H43" s="130"/>
      <c r="I43" s="130"/>
      <c r="J43" s="130"/>
      <c r="K43" s="184"/>
      <c r="L43" s="131"/>
      <c r="M43" s="132"/>
      <c r="N43" s="131"/>
      <c r="O43" s="115">
        <v>0</v>
      </c>
      <c r="P43" s="113">
        <v>0</v>
      </c>
      <c r="Q43" s="113">
        <v>0</v>
      </c>
      <c r="R43" s="113"/>
      <c r="S43" s="115">
        <f>T43+U43</f>
        <v>1485027</v>
      </c>
      <c r="T43" s="113">
        <v>0</v>
      </c>
      <c r="U43" s="113">
        <v>1485027</v>
      </c>
      <c r="V43" s="113"/>
      <c r="W43" s="115">
        <f>X43+Y43</f>
        <v>0</v>
      </c>
      <c r="X43" s="113">
        <v>0</v>
      </c>
      <c r="Y43" s="113">
        <v>0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3" customFormat="1" ht="22.5" customHeight="1" x14ac:dyDescent="0.25">
      <c r="A44" s="136" t="s">
        <v>57</v>
      </c>
      <c r="B44" s="137"/>
      <c r="C44" s="137"/>
      <c r="D44" s="138"/>
      <c r="E44" s="137"/>
      <c r="F44" s="137"/>
      <c r="G44" s="139">
        <v>901</v>
      </c>
      <c r="H44" s="140" t="s">
        <v>58</v>
      </c>
      <c r="I44" s="141"/>
      <c r="J44" s="141"/>
      <c r="K44" s="186"/>
      <c r="L44" s="142"/>
      <c r="M44" s="143"/>
      <c r="N44" s="142"/>
      <c r="O44" s="144">
        <f>O46+O48</f>
        <v>135197.1</v>
      </c>
      <c r="P44" s="144">
        <f t="shared" ref="P44:Y44" si="32">P46+P48</f>
        <v>0</v>
      </c>
      <c r="Q44" s="144">
        <f t="shared" si="32"/>
        <v>135197.1</v>
      </c>
      <c r="R44" s="144"/>
      <c r="S44" s="144">
        <f t="shared" si="32"/>
        <v>0</v>
      </c>
      <c r="T44" s="144">
        <f t="shared" si="32"/>
        <v>0</v>
      </c>
      <c r="U44" s="144">
        <f t="shared" si="32"/>
        <v>0</v>
      </c>
      <c r="V44" s="144"/>
      <c r="W44" s="144">
        <f t="shared" si="32"/>
        <v>0</v>
      </c>
      <c r="X44" s="144">
        <f t="shared" si="32"/>
        <v>0</v>
      </c>
      <c r="Y44" s="144">
        <f t="shared" si="32"/>
        <v>0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3" customFormat="1" ht="40.5" customHeight="1" x14ac:dyDescent="0.25">
      <c r="A45" s="133" t="s">
        <v>59</v>
      </c>
      <c r="B45" s="127"/>
      <c r="C45" s="127"/>
      <c r="D45" s="128"/>
      <c r="E45" s="127"/>
      <c r="F45" s="127"/>
      <c r="G45" s="134">
        <v>901</v>
      </c>
      <c r="H45" s="145" t="s">
        <v>58</v>
      </c>
      <c r="I45" s="145" t="s">
        <v>26</v>
      </c>
      <c r="J45" s="130"/>
      <c r="K45" s="184"/>
      <c r="L45" s="131"/>
      <c r="M45" s="132"/>
      <c r="N45" s="131"/>
      <c r="O45" s="116">
        <f>O46</f>
        <v>135197.1</v>
      </c>
      <c r="P45" s="117">
        <f t="shared" ref="P45:Y45" si="33">P46</f>
        <v>0</v>
      </c>
      <c r="Q45" s="117">
        <f t="shared" si="33"/>
        <v>135197.1</v>
      </c>
      <c r="R45" s="117"/>
      <c r="S45" s="116">
        <f t="shared" si="33"/>
        <v>0</v>
      </c>
      <c r="T45" s="117">
        <f t="shared" si="33"/>
        <v>0</v>
      </c>
      <c r="U45" s="117">
        <f t="shared" si="33"/>
        <v>0</v>
      </c>
      <c r="V45" s="117"/>
      <c r="W45" s="116">
        <f t="shared" si="33"/>
        <v>0</v>
      </c>
      <c r="X45" s="117">
        <f t="shared" si="33"/>
        <v>0</v>
      </c>
      <c r="Y45" s="117">
        <f t="shared" si="33"/>
        <v>0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3" customFormat="1" ht="117.75" customHeight="1" x14ac:dyDescent="0.25">
      <c r="A46" s="133" t="s">
        <v>52</v>
      </c>
      <c r="B46" s="127"/>
      <c r="C46" s="127"/>
      <c r="D46" s="128"/>
      <c r="E46" s="127"/>
      <c r="F46" s="127"/>
      <c r="G46" s="134">
        <v>901</v>
      </c>
      <c r="H46" s="145" t="s">
        <v>58</v>
      </c>
      <c r="I46" s="145" t="s">
        <v>26</v>
      </c>
      <c r="J46" s="145" t="s">
        <v>60</v>
      </c>
      <c r="K46" s="187" t="s">
        <v>61</v>
      </c>
      <c r="L46" s="131"/>
      <c r="M46" s="132"/>
      <c r="N46" s="131"/>
      <c r="O46" s="116">
        <f>O47</f>
        <v>135197.1</v>
      </c>
      <c r="P46" s="117">
        <f t="shared" ref="P46:Y46" si="34">P47</f>
        <v>0</v>
      </c>
      <c r="Q46" s="117">
        <f t="shared" si="34"/>
        <v>135197.1</v>
      </c>
      <c r="R46" s="117"/>
      <c r="S46" s="116">
        <f t="shared" si="34"/>
        <v>0</v>
      </c>
      <c r="T46" s="117">
        <f t="shared" si="34"/>
        <v>0</v>
      </c>
      <c r="U46" s="117">
        <f t="shared" si="34"/>
        <v>0</v>
      </c>
      <c r="V46" s="117"/>
      <c r="W46" s="116">
        <f t="shared" si="34"/>
        <v>0</v>
      </c>
      <c r="X46" s="116">
        <f t="shared" si="34"/>
        <v>0</v>
      </c>
      <c r="Y46" s="116">
        <f t="shared" si="34"/>
        <v>0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3" customFormat="1" ht="71.25" customHeight="1" x14ac:dyDescent="0.25">
      <c r="A47" s="86" t="s">
        <v>62</v>
      </c>
      <c r="B47" s="127"/>
      <c r="C47" s="127"/>
      <c r="D47" s="128"/>
      <c r="E47" s="127"/>
      <c r="F47" s="127"/>
      <c r="G47" s="129"/>
      <c r="H47" s="146"/>
      <c r="I47" s="146"/>
      <c r="J47" s="146"/>
      <c r="K47" s="188"/>
      <c r="L47" s="131"/>
      <c r="M47" s="132"/>
      <c r="N47" s="131"/>
      <c r="O47" s="115">
        <f>P47+Q47</f>
        <v>135197.1</v>
      </c>
      <c r="P47" s="113">
        <v>0</v>
      </c>
      <c r="Q47" s="113">
        <v>135197.1</v>
      </c>
      <c r="R47" s="113"/>
      <c r="S47" s="115">
        <v>0</v>
      </c>
      <c r="T47" s="113">
        <v>0</v>
      </c>
      <c r="U47" s="113">
        <v>0</v>
      </c>
      <c r="V47" s="113"/>
      <c r="W47" s="115">
        <v>0</v>
      </c>
      <c r="X47" s="113">
        <v>0</v>
      </c>
      <c r="Y47" s="113">
        <v>0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3" customFormat="1" ht="39" hidden="1" customHeight="1" x14ac:dyDescent="0.25">
      <c r="A48" s="147" t="s">
        <v>63</v>
      </c>
      <c r="B48" s="148"/>
      <c r="C48" s="148"/>
      <c r="D48" s="149"/>
      <c r="E48" s="148"/>
      <c r="F48" s="148"/>
      <c r="G48" s="150">
        <v>901</v>
      </c>
      <c r="H48" s="151" t="s">
        <v>58</v>
      </c>
      <c r="I48" s="151" t="s">
        <v>23</v>
      </c>
      <c r="J48" s="152"/>
      <c r="K48" s="189"/>
      <c r="L48" s="153"/>
      <c r="M48" s="154"/>
      <c r="N48" s="153"/>
      <c r="O48" s="116">
        <f>O49+O51+O53</f>
        <v>0</v>
      </c>
      <c r="P48" s="116">
        <f t="shared" ref="P48:Y48" si="35">P49+P51+P53</f>
        <v>0</v>
      </c>
      <c r="Q48" s="116">
        <f t="shared" si="35"/>
        <v>0</v>
      </c>
      <c r="R48" s="116"/>
      <c r="S48" s="116">
        <f t="shared" si="35"/>
        <v>0</v>
      </c>
      <c r="T48" s="116">
        <f t="shared" si="35"/>
        <v>0</v>
      </c>
      <c r="U48" s="116">
        <f t="shared" si="35"/>
        <v>0</v>
      </c>
      <c r="V48" s="116"/>
      <c r="W48" s="116">
        <f t="shared" si="35"/>
        <v>0</v>
      </c>
      <c r="X48" s="116">
        <f t="shared" si="35"/>
        <v>0</v>
      </c>
      <c r="Y48" s="116">
        <f t="shared" si="35"/>
        <v>0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3" customFormat="1" ht="0.75" hidden="1" customHeight="1" x14ac:dyDescent="0.25">
      <c r="A49" s="133" t="s">
        <v>64</v>
      </c>
      <c r="B49" s="155"/>
      <c r="C49" s="155"/>
      <c r="D49" s="156"/>
      <c r="E49" s="155"/>
      <c r="F49" s="155"/>
      <c r="G49" s="134">
        <v>901</v>
      </c>
      <c r="H49" s="145" t="s">
        <v>58</v>
      </c>
      <c r="I49" s="145" t="s">
        <v>23</v>
      </c>
      <c r="J49" s="145" t="s">
        <v>65</v>
      </c>
      <c r="K49" s="187" t="s">
        <v>61</v>
      </c>
      <c r="L49" s="157"/>
      <c r="M49" s="158"/>
      <c r="N49" s="157"/>
      <c r="O49" s="116">
        <f>O50</f>
        <v>0</v>
      </c>
      <c r="P49" s="117">
        <f t="shared" ref="P49:Y49" si="36">P50</f>
        <v>0</v>
      </c>
      <c r="Q49" s="117">
        <f t="shared" si="36"/>
        <v>0</v>
      </c>
      <c r="R49" s="117"/>
      <c r="S49" s="116">
        <f t="shared" si="36"/>
        <v>0</v>
      </c>
      <c r="T49" s="117">
        <f t="shared" si="36"/>
        <v>0</v>
      </c>
      <c r="U49" s="117">
        <f t="shared" si="36"/>
        <v>0</v>
      </c>
      <c r="V49" s="117"/>
      <c r="W49" s="116">
        <f t="shared" si="36"/>
        <v>0</v>
      </c>
      <c r="X49" s="117">
        <f t="shared" si="36"/>
        <v>0</v>
      </c>
      <c r="Y49" s="117">
        <f t="shared" si="36"/>
        <v>0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3" customFormat="1" ht="1.5" hidden="1" customHeight="1" x14ac:dyDescent="0.25">
      <c r="A50" s="83" t="s">
        <v>66</v>
      </c>
      <c r="B50" s="127"/>
      <c r="C50" s="127"/>
      <c r="D50" s="128"/>
      <c r="E50" s="127"/>
      <c r="F50" s="127"/>
      <c r="G50" s="129"/>
      <c r="H50" s="146"/>
      <c r="I50" s="146"/>
      <c r="J50" s="146"/>
      <c r="K50" s="188"/>
      <c r="L50" s="159" t="s">
        <v>67</v>
      </c>
      <c r="M50" s="160">
        <v>320</v>
      </c>
      <c r="N50" s="159">
        <v>2024</v>
      </c>
      <c r="O50" s="161">
        <f>P50+Q50</f>
        <v>0</v>
      </c>
      <c r="P50" s="162">
        <v>0</v>
      </c>
      <c r="Q50" s="162">
        <v>0</v>
      </c>
      <c r="R50" s="162"/>
      <c r="S50" s="161"/>
      <c r="T50" s="162">
        <v>0</v>
      </c>
      <c r="U50" s="162">
        <v>0</v>
      </c>
      <c r="V50" s="162"/>
      <c r="W50" s="161">
        <v>0</v>
      </c>
      <c r="X50" s="162">
        <v>0</v>
      </c>
      <c r="Y50" s="162">
        <v>0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3" customFormat="1" ht="45" hidden="1" customHeight="1" x14ac:dyDescent="0.25">
      <c r="A51" s="133" t="s">
        <v>68</v>
      </c>
      <c r="B51" s="127"/>
      <c r="C51" s="127"/>
      <c r="D51" s="128"/>
      <c r="E51" s="127"/>
      <c r="F51" s="127"/>
      <c r="G51" s="134">
        <v>901</v>
      </c>
      <c r="H51" s="145" t="s">
        <v>58</v>
      </c>
      <c r="I51" s="145" t="s">
        <v>23</v>
      </c>
      <c r="J51" s="145" t="s">
        <v>69</v>
      </c>
      <c r="K51" s="187" t="s">
        <v>61</v>
      </c>
      <c r="L51" s="131"/>
      <c r="M51" s="132"/>
      <c r="N51" s="131"/>
      <c r="O51" s="116">
        <f>O52</f>
        <v>0</v>
      </c>
      <c r="P51" s="117">
        <f t="shared" ref="P51:Y51" si="37">P52</f>
        <v>0</v>
      </c>
      <c r="Q51" s="117">
        <f t="shared" si="37"/>
        <v>0</v>
      </c>
      <c r="R51" s="117"/>
      <c r="S51" s="116">
        <f t="shared" si="37"/>
        <v>0</v>
      </c>
      <c r="T51" s="117">
        <f t="shared" si="37"/>
        <v>0</v>
      </c>
      <c r="U51" s="117">
        <f t="shared" si="37"/>
        <v>0</v>
      </c>
      <c r="V51" s="117"/>
      <c r="W51" s="116">
        <f t="shared" si="37"/>
        <v>0</v>
      </c>
      <c r="X51" s="117">
        <f t="shared" si="37"/>
        <v>0</v>
      </c>
      <c r="Y51" s="117">
        <f t="shared" si="37"/>
        <v>0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3" customFormat="1" ht="102" hidden="1" customHeight="1" x14ac:dyDescent="0.25">
      <c r="A52" s="83" t="s">
        <v>70</v>
      </c>
      <c r="B52" s="127"/>
      <c r="C52" s="127"/>
      <c r="D52" s="128"/>
      <c r="E52" s="127"/>
      <c r="F52" s="127"/>
      <c r="G52" s="129"/>
      <c r="H52" s="146"/>
      <c r="I52" s="146"/>
      <c r="J52" s="146"/>
      <c r="K52" s="188"/>
      <c r="L52" s="131" t="s">
        <v>71</v>
      </c>
      <c r="M52" s="132">
        <v>500</v>
      </c>
      <c r="N52" s="131" t="s">
        <v>72</v>
      </c>
      <c r="O52" s="97">
        <f>P52+Q52</f>
        <v>0</v>
      </c>
      <c r="P52" s="98">
        <v>0</v>
      </c>
      <c r="Q52" s="98">
        <v>0</v>
      </c>
      <c r="R52" s="98"/>
      <c r="S52" s="97">
        <f>T52+U52</f>
        <v>0</v>
      </c>
      <c r="T52" s="98">
        <v>0</v>
      </c>
      <c r="U52" s="98">
        <v>0</v>
      </c>
      <c r="V52" s="98"/>
      <c r="W52" s="97">
        <f>X52+Y52</f>
        <v>0</v>
      </c>
      <c r="X52" s="98">
        <v>0</v>
      </c>
      <c r="Y52" s="98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3" customFormat="1" ht="5.25" hidden="1" customHeight="1" x14ac:dyDescent="0.25">
      <c r="A53" s="133" t="s">
        <v>73</v>
      </c>
      <c r="B53" s="127"/>
      <c r="C53" s="127"/>
      <c r="D53" s="128"/>
      <c r="E53" s="127"/>
      <c r="F53" s="127"/>
      <c r="G53" s="163">
        <v>901</v>
      </c>
      <c r="H53" s="164" t="s">
        <v>58</v>
      </c>
      <c r="I53" s="164" t="s">
        <v>23</v>
      </c>
      <c r="J53" s="164" t="s">
        <v>60</v>
      </c>
      <c r="K53" s="188"/>
      <c r="L53" s="131"/>
      <c r="M53" s="132"/>
      <c r="N53" s="131"/>
      <c r="O53" s="116">
        <f>O54+O55</f>
        <v>0</v>
      </c>
      <c r="P53" s="117">
        <f t="shared" ref="P53:Y53" si="38">P54+P55</f>
        <v>0</v>
      </c>
      <c r="Q53" s="117">
        <f t="shared" si="38"/>
        <v>0</v>
      </c>
      <c r="R53" s="117"/>
      <c r="S53" s="116">
        <f t="shared" si="38"/>
        <v>0</v>
      </c>
      <c r="T53" s="117">
        <f t="shared" si="38"/>
        <v>0</v>
      </c>
      <c r="U53" s="117">
        <f t="shared" si="38"/>
        <v>0</v>
      </c>
      <c r="V53" s="117"/>
      <c r="W53" s="116">
        <f t="shared" si="38"/>
        <v>0</v>
      </c>
      <c r="X53" s="117">
        <f t="shared" si="38"/>
        <v>0</v>
      </c>
      <c r="Y53" s="117">
        <f t="shared" si="38"/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3" customFormat="1" ht="53.25" hidden="1" customHeight="1" x14ac:dyDescent="0.25">
      <c r="A54" s="86" t="s">
        <v>74</v>
      </c>
      <c r="B54" s="127"/>
      <c r="C54" s="127"/>
      <c r="D54" s="128"/>
      <c r="E54" s="127"/>
      <c r="F54" s="127"/>
      <c r="G54" s="129"/>
      <c r="H54" s="146"/>
      <c r="I54" s="146"/>
      <c r="J54" s="146"/>
      <c r="K54" s="188"/>
      <c r="L54" s="131"/>
      <c r="M54" s="132"/>
      <c r="N54" s="131"/>
      <c r="O54" s="115">
        <f>P54+Q54</f>
        <v>0</v>
      </c>
      <c r="P54" s="113">
        <v>0</v>
      </c>
      <c r="Q54" s="113">
        <v>0</v>
      </c>
      <c r="R54" s="113"/>
      <c r="S54" s="115"/>
      <c r="T54" s="113">
        <v>0</v>
      </c>
      <c r="U54" s="113">
        <v>0</v>
      </c>
      <c r="V54" s="113"/>
      <c r="W54" s="115"/>
      <c r="X54" s="113">
        <v>0</v>
      </c>
      <c r="Y54" s="113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3" customFormat="1" ht="69" hidden="1" customHeight="1" x14ac:dyDescent="0.25">
      <c r="A55" s="86" t="s">
        <v>75</v>
      </c>
      <c r="B55" s="127"/>
      <c r="C55" s="127"/>
      <c r="D55" s="128"/>
      <c r="E55" s="127"/>
      <c r="F55" s="127"/>
      <c r="G55" s="129"/>
      <c r="H55" s="146"/>
      <c r="I55" s="146"/>
      <c r="J55" s="146"/>
      <c r="K55" s="188"/>
      <c r="L55" s="131"/>
      <c r="M55" s="132"/>
      <c r="N55" s="131"/>
      <c r="O55" s="115">
        <f>P55+Q55</f>
        <v>0</v>
      </c>
      <c r="P55" s="113">
        <v>0</v>
      </c>
      <c r="Q55" s="113">
        <v>0</v>
      </c>
      <c r="R55" s="113"/>
      <c r="S55" s="115"/>
      <c r="T55" s="113">
        <v>0</v>
      </c>
      <c r="U55" s="113">
        <v>0</v>
      </c>
      <c r="V55" s="113"/>
      <c r="W55" s="115"/>
      <c r="X55" s="113">
        <v>0</v>
      </c>
      <c r="Y55" s="113">
        <v>0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3" customFormat="1" ht="46.5" hidden="1" customHeight="1" x14ac:dyDescent="0.25">
      <c r="A56" s="86"/>
      <c r="B56" s="127"/>
      <c r="C56" s="127"/>
      <c r="D56" s="128"/>
      <c r="E56" s="127"/>
      <c r="F56" s="127"/>
      <c r="G56" s="129"/>
      <c r="H56" s="146"/>
      <c r="I56" s="146"/>
      <c r="J56" s="146"/>
      <c r="K56" s="188"/>
      <c r="L56" s="131"/>
      <c r="M56" s="132"/>
      <c r="N56" s="131"/>
      <c r="O56" s="115"/>
      <c r="P56" s="113"/>
      <c r="Q56" s="113"/>
      <c r="R56" s="113"/>
      <c r="S56" s="115"/>
      <c r="T56" s="113"/>
      <c r="U56" s="113"/>
      <c r="V56" s="113"/>
      <c r="W56" s="115"/>
      <c r="X56" s="113"/>
      <c r="Y56" s="113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s="3" customFormat="1" ht="39" hidden="1" customHeight="1" x14ac:dyDescent="0.25">
      <c r="A57" s="86"/>
      <c r="B57" s="127"/>
      <c r="C57" s="127"/>
      <c r="D57" s="128"/>
      <c r="E57" s="127"/>
      <c r="F57" s="127"/>
      <c r="G57" s="129"/>
      <c r="H57" s="146"/>
      <c r="I57" s="146"/>
      <c r="J57" s="146"/>
      <c r="K57" s="188"/>
      <c r="L57" s="131"/>
      <c r="M57" s="132"/>
      <c r="N57" s="131"/>
      <c r="O57" s="115"/>
      <c r="P57" s="113"/>
      <c r="Q57" s="113"/>
      <c r="R57" s="113"/>
      <c r="S57" s="115"/>
      <c r="T57" s="113"/>
      <c r="U57" s="113"/>
      <c r="V57" s="113"/>
      <c r="W57" s="115"/>
      <c r="X57" s="113"/>
      <c r="Y57" s="113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s="3" customFormat="1" ht="39" hidden="1" customHeight="1" x14ac:dyDescent="0.25">
      <c r="A58" s="86"/>
      <c r="B58" s="127"/>
      <c r="C58" s="127"/>
      <c r="D58" s="128"/>
      <c r="E58" s="127"/>
      <c r="F58" s="127"/>
      <c r="G58" s="129"/>
      <c r="H58" s="146"/>
      <c r="I58" s="146"/>
      <c r="J58" s="146"/>
      <c r="K58" s="188"/>
      <c r="L58" s="131"/>
      <c r="M58" s="132"/>
      <c r="N58" s="131"/>
      <c r="O58" s="115"/>
      <c r="P58" s="113"/>
      <c r="Q58" s="113"/>
      <c r="R58" s="113"/>
      <c r="S58" s="115"/>
      <c r="T58" s="113"/>
      <c r="U58" s="113"/>
      <c r="V58" s="113"/>
      <c r="W58" s="115"/>
      <c r="X58" s="113"/>
      <c r="Y58" s="113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s="3" customFormat="1" ht="39" hidden="1" customHeight="1" x14ac:dyDescent="0.25">
      <c r="A59" s="86"/>
      <c r="B59" s="127"/>
      <c r="C59" s="127"/>
      <c r="D59" s="128"/>
      <c r="E59" s="127"/>
      <c r="F59" s="127"/>
      <c r="G59" s="129"/>
      <c r="H59" s="146"/>
      <c r="I59" s="146"/>
      <c r="J59" s="146"/>
      <c r="K59" s="188"/>
      <c r="L59" s="131"/>
      <c r="M59" s="132"/>
      <c r="N59" s="131"/>
      <c r="O59" s="115"/>
      <c r="P59" s="113"/>
      <c r="Q59" s="113"/>
      <c r="R59" s="113"/>
      <c r="S59" s="115"/>
      <c r="T59" s="113"/>
      <c r="U59" s="113"/>
      <c r="V59" s="113"/>
      <c r="W59" s="115"/>
      <c r="X59" s="113"/>
      <c r="Y59" s="113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s="3" customFormat="1" ht="39" hidden="1" customHeight="1" x14ac:dyDescent="0.25">
      <c r="A60" s="86"/>
      <c r="B60" s="127"/>
      <c r="C60" s="127"/>
      <c r="D60" s="128"/>
      <c r="E60" s="127"/>
      <c r="F60" s="127"/>
      <c r="G60" s="129"/>
      <c r="H60" s="146"/>
      <c r="I60" s="146"/>
      <c r="J60" s="146"/>
      <c r="K60" s="188"/>
      <c r="L60" s="131"/>
      <c r="M60" s="132"/>
      <c r="N60" s="131"/>
      <c r="O60" s="115"/>
      <c r="P60" s="113"/>
      <c r="Q60" s="113"/>
      <c r="R60" s="113"/>
      <c r="S60" s="115"/>
      <c r="T60" s="113"/>
      <c r="U60" s="113"/>
      <c r="V60" s="113"/>
      <c r="W60" s="115"/>
      <c r="X60" s="113"/>
      <c r="Y60" s="113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s="3" customFormat="1" ht="39" hidden="1" customHeight="1" x14ac:dyDescent="0.25">
      <c r="A61" s="86"/>
      <c r="B61" s="127"/>
      <c r="C61" s="127"/>
      <c r="D61" s="128"/>
      <c r="E61" s="127"/>
      <c r="F61" s="127"/>
      <c r="G61" s="129"/>
      <c r="H61" s="146"/>
      <c r="I61" s="146"/>
      <c r="J61" s="146"/>
      <c r="K61" s="188"/>
      <c r="L61" s="131"/>
      <c r="M61" s="132"/>
      <c r="N61" s="131"/>
      <c r="O61" s="115"/>
      <c r="P61" s="113"/>
      <c r="Q61" s="113"/>
      <c r="R61" s="113"/>
      <c r="S61" s="115"/>
      <c r="T61" s="113"/>
      <c r="U61" s="113"/>
      <c r="V61" s="113"/>
      <c r="W61" s="115"/>
      <c r="X61" s="113"/>
      <c r="Y61" s="113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s="3" customFormat="1" ht="39" hidden="1" customHeight="1" x14ac:dyDescent="0.25">
      <c r="A62" s="86"/>
      <c r="B62" s="127"/>
      <c r="C62" s="127"/>
      <c r="D62" s="128"/>
      <c r="E62" s="127"/>
      <c r="F62" s="127"/>
      <c r="G62" s="129"/>
      <c r="H62" s="146"/>
      <c r="I62" s="146"/>
      <c r="J62" s="146"/>
      <c r="K62" s="188"/>
      <c r="L62" s="131"/>
      <c r="M62" s="132"/>
      <c r="N62" s="131"/>
      <c r="O62" s="115"/>
      <c r="P62" s="113"/>
      <c r="Q62" s="113"/>
      <c r="R62" s="113"/>
      <c r="S62" s="115"/>
      <c r="T62" s="113"/>
      <c r="U62" s="113"/>
      <c r="V62" s="113"/>
      <c r="W62" s="115"/>
      <c r="X62" s="113"/>
      <c r="Y62" s="113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s="3" customFormat="1" ht="39" hidden="1" customHeight="1" x14ac:dyDescent="0.25">
      <c r="A63" s="86"/>
      <c r="B63" s="127"/>
      <c r="C63" s="127"/>
      <c r="D63" s="128"/>
      <c r="E63" s="127"/>
      <c r="F63" s="127"/>
      <c r="G63" s="129"/>
      <c r="H63" s="146"/>
      <c r="I63" s="146"/>
      <c r="J63" s="146"/>
      <c r="K63" s="188"/>
      <c r="L63" s="131"/>
      <c r="M63" s="132"/>
      <c r="N63" s="131"/>
      <c r="O63" s="115"/>
      <c r="P63" s="113"/>
      <c r="Q63" s="113"/>
      <c r="R63" s="113"/>
      <c r="S63" s="115"/>
      <c r="T63" s="113"/>
      <c r="U63" s="113"/>
      <c r="V63" s="113"/>
      <c r="W63" s="115"/>
      <c r="X63" s="113"/>
      <c r="Y63" s="113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s="3" customFormat="1" ht="39" hidden="1" customHeight="1" x14ac:dyDescent="0.25">
      <c r="A64" s="86"/>
      <c r="B64" s="127"/>
      <c r="C64" s="127"/>
      <c r="D64" s="128"/>
      <c r="E64" s="127"/>
      <c r="F64" s="127"/>
      <c r="G64" s="129"/>
      <c r="H64" s="146"/>
      <c r="I64" s="146"/>
      <c r="J64" s="146"/>
      <c r="K64" s="188"/>
      <c r="L64" s="131"/>
      <c r="M64" s="132"/>
      <c r="N64" s="131"/>
      <c r="O64" s="115"/>
      <c r="P64" s="113"/>
      <c r="Q64" s="113"/>
      <c r="R64" s="113"/>
      <c r="S64" s="115"/>
      <c r="T64" s="113"/>
      <c r="U64" s="113"/>
      <c r="V64" s="113"/>
      <c r="W64" s="115"/>
      <c r="X64" s="113"/>
      <c r="Y64" s="11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221" s="3" customFormat="1" ht="39" hidden="1" customHeight="1" x14ac:dyDescent="0.25">
      <c r="A65" s="83"/>
      <c r="B65" s="127"/>
      <c r="C65" s="127"/>
      <c r="D65" s="128"/>
      <c r="E65" s="127"/>
      <c r="F65" s="127"/>
      <c r="G65" s="129"/>
      <c r="H65" s="146"/>
      <c r="I65" s="146"/>
      <c r="J65" s="146"/>
      <c r="K65" s="188"/>
      <c r="L65" s="131"/>
      <c r="M65" s="165"/>
      <c r="N65" s="131"/>
      <c r="O65" s="97"/>
      <c r="P65" s="98"/>
      <c r="Q65" s="98"/>
      <c r="R65" s="98"/>
      <c r="S65" s="97"/>
      <c r="T65" s="98"/>
      <c r="U65" s="98"/>
      <c r="V65" s="98"/>
      <c r="W65" s="97"/>
      <c r="X65" s="98"/>
      <c r="Y65" s="98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221" s="2" customFormat="1" ht="45" customHeight="1" x14ac:dyDescent="0.25">
      <c r="A66" s="25" t="s">
        <v>18</v>
      </c>
      <c r="B66" s="25"/>
      <c r="C66" s="25"/>
      <c r="D66" s="26"/>
      <c r="E66" s="25"/>
      <c r="F66" s="25"/>
      <c r="G66" s="54" t="s">
        <v>44</v>
      </c>
      <c r="H66" s="31" t="s">
        <v>19</v>
      </c>
      <c r="I66" s="31"/>
      <c r="J66" s="25"/>
      <c r="K66" s="176"/>
      <c r="L66" s="25"/>
      <c r="M66" s="28"/>
      <c r="N66" s="28"/>
      <c r="O66" s="27">
        <f>O67</f>
        <v>8553507.9299999997</v>
      </c>
      <c r="P66" s="27">
        <f t="shared" ref="P66:Q67" si="39">P67</f>
        <v>8553507.9299999997</v>
      </c>
      <c r="Q66" s="27">
        <f t="shared" si="39"/>
        <v>0</v>
      </c>
      <c r="R66" s="27"/>
      <c r="S66" s="27">
        <f>S67</f>
        <v>8553507.9299999997</v>
      </c>
      <c r="T66" s="27">
        <f t="shared" ref="T66:T67" si="40">T67</f>
        <v>8553507.9299999997</v>
      </c>
      <c r="U66" s="27">
        <v>0</v>
      </c>
      <c r="V66" s="27"/>
      <c r="W66" s="27">
        <f>W67</f>
        <v>8553507.9299999997</v>
      </c>
      <c r="X66" s="27">
        <f t="shared" ref="X66:X67" si="41">X67</f>
        <v>8553507.9299999997</v>
      </c>
      <c r="Y66" s="27"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</row>
    <row r="67" spans="1:221" s="2" customFormat="1" ht="34.5" customHeight="1" x14ac:dyDescent="0.25">
      <c r="A67" s="40" t="s">
        <v>20</v>
      </c>
      <c r="B67" s="40"/>
      <c r="C67" s="40"/>
      <c r="D67" s="41"/>
      <c r="E67" s="40"/>
      <c r="F67" s="40"/>
      <c r="G67" s="80" t="s">
        <v>44</v>
      </c>
      <c r="H67" s="43" t="s">
        <v>19</v>
      </c>
      <c r="I67" s="43" t="s">
        <v>21</v>
      </c>
      <c r="J67" s="40"/>
      <c r="K67" s="77"/>
      <c r="L67" s="40"/>
      <c r="M67" s="44"/>
      <c r="N67" s="44"/>
      <c r="O67" s="38">
        <f>O68</f>
        <v>8553507.9299999997</v>
      </c>
      <c r="P67" s="53">
        <f t="shared" si="39"/>
        <v>8553507.9299999997</v>
      </c>
      <c r="Q67" s="45">
        <f t="shared" si="39"/>
        <v>0</v>
      </c>
      <c r="R67" s="45"/>
      <c r="S67" s="38">
        <f>S68</f>
        <v>8553507.9299999997</v>
      </c>
      <c r="T67" s="53">
        <f t="shared" si="40"/>
        <v>8553507.9299999997</v>
      </c>
      <c r="U67" s="53">
        <v>0</v>
      </c>
      <c r="V67" s="53"/>
      <c r="W67" s="38">
        <f>W68</f>
        <v>8553507.9299999997</v>
      </c>
      <c r="X67" s="53">
        <f t="shared" si="41"/>
        <v>8553507.9299999997</v>
      </c>
      <c r="Y67" s="53">
        <v>0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</row>
    <row r="68" spans="1:221" s="9" customFormat="1" ht="83.25" customHeight="1" x14ac:dyDescent="0.25">
      <c r="A68" s="166" t="s">
        <v>76</v>
      </c>
      <c r="B68" s="40"/>
      <c r="C68" s="77"/>
      <c r="D68" s="41">
        <v>51</v>
      </c>
      <c r="E68" s="41">
        <v>0</v>
      </c>
      <c r="F68" s="41">
        <v>31</v>
      </c>
      <c r="G68" s="42">
        <v>901</v>
      </c>
      <c r="H68" s="44" t="s">
        <v>19</v>
      </c>
      <c r="I68" s="44" t="s">
        <v>21</v>
      </c>
      <c r="J68" s="44" t="s">
        <v>100</v>
      </c>
      <c r="K68" s="190" t="s">
        <v>24</v>
      </c>
      <c r="L68" s="22" t="s">
        <v>22</v>
      </c>
      <c r="M68" s="44"/>
      <c r="N68" s="44"/>
      <c r="O68" s="167">
        <f>P68+Q68</f>
        <v>8553507.9299999997</v>
      </c>
      <c r="P68" s="168">
        <v>8553507.9299999997</v>
      </c>
      <c r="Q68" s="168">
        <v>0</v>
      </c>
      <c r="R68" s="168"/>
      <c r="S68" s="167">
        <f>T68+U68</f>
        <v>8553507.9299999997</v>
      </c>
      <c r="T68" s="168">
        <v>8553507.9299999997</v>
      </c>
      <c r="U68" s="168">
        <v>0</v>
      </c>
      <c r="V68" s="168"/>
      <c r="W68" s="167">
        <f>X68+Y68</f>
        <v>8553507.9299999997</v>
      </c>
      <c r="X68" s="168">
        <v>8553507.9299999997</v>
      </c>
      <c r="Y68" s="168">
        <v>0</v>
      </c>
      <c r="Z68" s="6"/>
      <c r="AA68" s="6"/>
      <c r="AB68" s="6"/>
      <c r="AC68" s="6"/>
    </row>
    <row r="69" spans="1:221" ht="48.75" customHeight="1" x14ac:dyDescent="0.25">
      <c r="A69" s="169" t="s">
        <v>78</v>
      </c>
      <c r="B69" s="25"/>
      <c r="C69" s="25"/>
      <c r="D69" s="26"/>
      <c r="E69" s="25"/>
      <c r="F69" s="25"/>
      <c r="G69" s="54" t="s">
        <v>44</v>
      </c>
      <c r="H69" s="31" t="s">
        <v>25</v>
      </c>
      <c r="I69" s="31"/>
      <c r="J69" s="25"/>
      <c r="K69" s="176"/>
      <c r="L69" s="170"/>
      <c r="M69" s="28"/>
      <c r="N69" s="28"/>
      <c r="O69" s="27">
        <f>O70</f>
        <v>504206449.33000004</v>
      </c>
      <c r="P69" s="27">
        <f t="shared" ref="P69:Y69" si="42">P70</f>
        <v>250423800</v>
      </c>
      <c r="Q69" s="27">
        <f t="shared" si="42"/>
        <v>253782649.33000001</v>
      </c>
      <c r="R69" s="27"/>
      <c r="S69" s="27">
        <f t="shared" si="42"/>
        <v>0</v>
      </c>
      <c r="T69" s="27">
        <f t="shared" si="42"/>
        <v>0</v>
      </c>
      <c r="U69" s="27">
        <f t="shared" si="42"/>
        <v>0</v>
      </c>
      <c r="V69" s="27"/>
      <c r="W69" s="27">
        <f t="shared" si="42"/>
        <v>0</v>
      </c>
      <c r="X69" s="27">
        <f t="shared" si="42"/>
        <v>0</v>
      </c>
      <c r="Y69" s="27">
        <f t="shared" si="42"/>
        <v>0</v>
      </c>
    </row>
    <row r="70" spans="1:221" ht="32.25" customHeight="1" x14ac:dyDescent="0.25">
      <c r="A70" s="171" t="s">
        <v>77</v>
      </c>
      <c r="B70" s="40"/>
      <c r="C70" s="40"/>
      <c r="D70" s="41"/>
      <c r="E70" s="40"/>
      <c r="F70" s="40"/>
      <c r="G70" s="80" t="s">
        <v>44</v>
      </c>
      <c r="H70" s="43" t="s">
        <v>25</v>
      </c>
      <c r="I70" s="43" t="s">
        <v>23</v>
      </c>
      <c r="J70" s="40"/>
      <c r="K70" s="77"/>
      <c r="L70" s="172"/>
      <c r="M70" s="44"/>
      <c r="N70" s="44"/>
      <c r="O70" s="38">
        <f>O73+O71</f>
        <v>504206449.33000004</v>
      </c>
      <c r="P70" s="38">
        <f t="shared" ref="P70:R70" si="43">P73+P71</f>
        <v>250423800</v>
      </c>
      <c r="Q70" s="38">
        <f t="shared" si="43"/>
        <v>253782649.33000001</v>
      </c>
      <c r="R70" s="38">
        <f t="shared" si="43"/>
        <v>0</v>
      </c>
      <c r="S70" s="38">
        <f>S73+S71</f>
        <v>0</v>
      </c>
      <c r="T70" s="38">
        <f t="shared" ref="T70:U70" si="44">T73+T71</f>
        <v>0</v>
      </c>
      <c r="U70" s="38">
        <f t="shared" si="44"/>
        <v>0</v>
      </c>
      <c r="V70" s="38"/>
      <c r="W70" s="38">
        <f>W73</f>
        <v>0</v>
      </c>
      <c r="X70" s="38">
        <f>X73</f>
        <v>0</v>
      </c>
      <c r="Y70" s="38">
        <f>Y73</f>
        <v>0</v>
      </c>
    </row>
    <row r="71" spans="1:221" ht="252.75" customHeight="1" x14ac:dyDescent="0.25">
      <c r="A71" s="171" t="s">
        <v>96</v>
      </c>
      <c r="B71" s="40"/>
      <c r="C71" s="40"/>
      <c r="D71" s="41"/>
      <c r="E71" s="40"/>
      <c r="F71" s="40"/>
      <c r="G71" s="80" t="s">
        <v>44</v>
      </c>
      <c r="H71" s="43" t="s">
        <v>25</v>
      </c>
      <c r="I71" s="43" t="s">
        <v>23</v>
      </c>
      <c r="J71" s="40" t="s">
        <v>97</v>
      </c>
      <c r="K71" s="77"/>
      <c r="L71" s="172"/>
      <c r="M71" s="44"/>
      <c r="N71" s="44"/>
      <c r="O71" s="38">
        <f>O72</f>
        <v>252953333.33000001</v>
      </c>
      <c r="P71" s="38">
        <f t="shared" ref="P71:Q71" si="45">P72</f>
        <v>250423800</v>
      </c>
      <c r="Q71" s="38">
        <f t="shared" si="45"/>
        <v>2529533.33</v>
      </c>
      <c r="R71" s="50"/>
      <c r="S71" s="38">
        <f>S72</f>
        <v>0</v>
      </c>
      <c r="T71" s="38">
        <f t="shared" ref="T71:U71" si="46">T72</f>
        <v>0</v>
      </c>
      <c r="U71" s="38">
        <f t="shared" si="46"/>
        <v>0</v>
      </c>
      <c r="V71" s="50"/>
      <c r="W71" s="38"/>
      <c r="X71" s="50"/>
      <c r="Y71" s="50"/>
    </row>
    <row r="72" spans="1:221" ht="78.75" customHeight="1" x14ac:dyDescent="0.25">
      <c r="A72" s="193" t="s">
        <v>98</v>
      </c>
      <c r="B72" s="40"/>
      <c r="C72" s="40"/>
      <c r="D72" s="41"/>
      <c r="E72" s="40"/>
      <c r="F72" s="40"/>
      <c r="G72" s="80" t="s">
        <v>44</v>
      </c>
      <c r="H72" s="43" t="s">
        <v>25</v>
      </c>
      <c r="I72" s="43" t="s">
        <v>23</v>
      </c>
      <c r="J72" s="40" t="s">
        <v>97</v>
      </c>
      <c r="K72" s="77">
        <v>414</v>
      </c>
      <c r="L72" s="172"/>
      <c r="M72" s="44"/>
      <c r="N72" s="44"/>
      <c r="O72" s="47">
        <f>P72+Q72</f>
        <v>252953333.33000001</v>
      </c>
      <c r="P72" s="194">
        <v>250423800</v>
      </c>
      <c r="Q72" s="194">
        <v>2529533.33</v>
      </c>
      <c r="R72" s="194"/>
      <c r="S72" s="47">
        <f>T72+U72</f>
        <v>0</v>
      </c>
      <c r="T72" s="194">
        <v>0</v>
      </c>
      <c r="U72" s="194">
        <v>0</v>
      </c>
      <c r="V72" s="50"/>
      <c r="W72" s="38"/>
      <c r="X72" s="50"/>
      <c r="Y72" s="50"/>
    </row>
    <row r="73" spans="1:221" ht="81.75" customHeight="1" x14ac:dyDescent="0.25">
      <c r="A73" s="171" t="s">
        <v>73</v>
      </c>
      <c r="B73" s="40"/>
      <c r="C73" s="40"/>
      <c r="D73" s="41"/>
      <c r="E73" s="40"/>
      <c r="F73" s="40"/>
      <c r="G73" s="80" t="s">
        <v>44</v>
      </c>
      <c r="H73" s="43" t="s">
        <v>25</v>
      </c>
      <c r="I73" s="43" t="s">
        <v>23</v>
      </c>
      <c r="J73" s="40" t="s">
        <v>79</v>
      </c>
      <c r="K73" s="77">
        <v>414</v>
      </c>
      <c r="L73" s="172"/>
      <c r="M73" s="44"/>
      <c r="N73" s="44"/>
      <c r="O73" s="38">
        <f>Q73+P73</f>
        <v>251253116</v>
      </c>
      <c r="P73" s="50">
        <f t="shared" ref="P73:Y73" si="47">P75+P76</f>
        <v>0</v>
      </c>
      <c r="Q73" s="50">
        <f>Q74+Q75</f>
        <v>251253116</v>
      </c>
      <c r="R73" s="50"/>
      <c r="S73" s="38">
        <f t="shared" si="47"/>
        <v>0</v>
      </c>
      <c r="T73" s="50">
        <f t="shared" si="47"/>
        <v>0</v>
      </c>
      <c r="U73" s="50">
        <f t="shared" si="47"/>
        <v>0</v>
      </c>
      <c r="V73" s="50"/>
      <c r="W73" s="38">
        <f t="shared" si="47"/>
        <v>0</v>
      </c>
      <c r="X73" s="50">
        <f t="shared" si="47"/>
        <v>0</v>
      </c>
      <c r="Y73" s="50">
        <f t="shared" si="47"/>
        <v>0</v>
      </c>
    </row>
    <row r="74" spans="1:221" ht="81.75" customHeight="1" x14ac:dyDescent="0.25">
      <c r="A74" s="205" t="s">
        <v>98</v>
      </c>
      <c r="B74" s="40"/>
      <c r="C74" s="40"/>
      <c r="D74" s="41"/>
      <c r="E74" s="40"/>
      <c r="F74" s="40"/>
      <c r="G74" s="80"/>
      <c r="H74" s="43"/>
      <c r="I74" s="43"/>
      <c r="J74" s="40"/>
      <c r="K74" s="77"/>
      <c r="L74" s="172"/>
      <c r="M74" s="44"/>
      <c r="N74" s="44"/>
      <c r="O74" s="38">
        <f>Q74+P74</f>
        <v>1253116</v>
      </c>
      <c r="P74" s="206">
        <v>0</v>
      </c>
      <c r="Q74" s="206">
        <v>1253116</v>
      </c>
      <c r="R74" s="50"/>
      <c r="S74" s="38"/>
      <c r="T74" s="50"/>
      <c r="U74" s="50"/>
      <c r="V74" s="50"/>
      <c r="W74" s="38"/>
      <c r="X74" s="50"/>
      <c r="Y74" s="50"/>
    </row>
    <row r="75" spans="1:221" ht="76.5" customHeight="1" x14ac:dyDescent="0.25">
      <c r="A75" s="173" t="s">
        <v>99</v>
      </c>
      <c r="B75" s="40"/>
      <c r="C75" s="40"/>
      <c r="D75" s="41"/>
      <c r="E75" s="40"/>
      <c r="F75" s="40"/>
      <c r="G75" s="80"/>
      <c r="H75" s="43"/>
      <c r="I75" s="43"/>
      <c r="J75" s="40"/>
      <c r="K75" s="77"/>
      <c r="L75" s="172"/>
      <c r="M75" s="44"/>
      <c r="N75" s="44"/>
      <c r="O75" s="38">
        <f>P75+Q75</f>
        <v>250000000</v>
      </c>
      <c r="P75" s="53">
        <v>0</v>
      </c>
      <c r="Q75" s="53">
        <v>250000000</v>
      </c>
      <c r="R75" s="53"/>
      <c r="S75" s="38"/>
      <c r="T75" s="53"/>
      <c r="U75" s="53"/>
      <c r="V75" s="53"/>
      <c r="W75" s="38"/>
      <c r="X75" s="53"/>
      <c r="Y75" s="53"/>
    </row>
    <row r="76" spans="1:221" ht="69.75" hidden="1" customHeight="1" x14ac:dyDescent="0.25">
      <c r="A76" s="174" t="s">
        <v>80</v>
      </c>
      <c r="B76" s="40"/>
      <c r="C76" s="77"/>
      <c r="D76" s="41">
        <v>51</v>
      </c>
      <c r="E76" s="41">
        <v>0</v>
      </c>
      <c r="F76" s="41">
        <v>31</v>
      </c>
      <c r="G76" s="42"/>
      <c r="H76" s="44"/>
      <c r="I76" s="44"/>
      <c r="J76" s="44"/>
      <c r="K76" s="190"/>
      <c r="L76" s="22"/>
      <c r="M76" s="44"/>
      <c r="N76" s="44"/>
      <c r="O76" s="167">
        <f>P76+Q76</f>
        <v>0</v>
      </c>
      <c r="P76" s="168">
        <v>0</v>
      </c>
      <c r="Q76" s="168">
        <v>0</v>
      </c>
      <c r="R76" s="168"/>
      <c r="S76" s="167">
        <f>T76+U76</f>
        <v>0</v>
      </c>
      <c r="T76" s="168"/>
      <c r="U76" s="168"/>
      <c r="V76" s="168"/>
      <c r="W76" s="167">
        <f>X76+Y76</f>
        <v>0</v>
      </c>
      <c r="X76" s="168"/>
      <c r="Y76" s="168"/>
    </row>
    <row r="77" spans="1:221" ht="18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21" ht="18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21" ht="30.75" customHeight="1" x14ac:dyDescent="0.25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18"/>
      <c r="N79" s="18"/>
      <c r="O79" s="175"/>
      <c r="P79" s="18"/>
      <c r="Q79" s="18"/>
      <c r="R79" s="18"/>
      <c r="S79" s="175"/>
      <c r="T79" s="18"/>
      <c r="U79" s="18"/>
      <c r="V79" s="18"/>
      <c r="W79" s="175"/>
      <c r="X79" s="18"/>
      <c r="Y79" s="18"/>
    </row>
    <row r="80" spans="1:221" ht="18.75" x14ac:dyDescent="0.25">
      <c r="A80" s="18" t="s">
        <v>81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8.75" x14ac:dyDescent="0.25">
      <c r="A81" s="18" t="s">
        <v>82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8.75" x14ac:dyDescent="0.3">
      <c r="A82" s="18" t="s">
        <v>83</v>
      </c>
      <c r="B82" s="18"/>
      <c r="C82" s="18"/>
      <c r="D82" s="18"/>
      <c r="E82" s="18"/>
      <c r="F82" s="18" t="s">
        <v>84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9"/>
      <c r="U82" s="18"/>
      <c r="V82" s="18"/>
      <c r="W82" s="19" t="s">
        <v>84</v>
      </c>
      <c r="X82" s="18"/>
      <c r="Y82" s="18"/>
    </row>
    <row r="83" spans="1:25" x14ac:dyDescent="0.25">
      <c r="D83" s="6"/>
      <c r="L83" s="6"/>
      <c r="M83" s="6"/>
      <c r="N83" s="6"/>
    </row>
    <row r="84" spans="1:25" x14ac:dyDescent="0.25">
      <c r="D84" s="6"/>
      <c r="L84" s="6"/>
      <c r="M84" s="6"/>
      <c r="N84" s="6"/>
    </row>
    <row r="85" spans="1:25" x14ac:dyDescent="0.25">
      <c r="D85" s="6"/>
      <c r="L85" s="6"/>
      <c r="M85" s="6"/>
      <c r="N85" s="6"/>
    </row>
    <row r="86" spans="1:25" x14ac:dyDescent="0.25">
      <c r="D86" s="6"/>
      <c r="L86" s="6"/>
      <c r="M86" s="6"/>
      <c r="N86" s="6"/>
    </row>
    <row r="87" spans="1:25" x14ac:dyDescent="0.25">
      <c r="D87" s="6"/>
      <c r="L87" s="6"/>
      <c r="M87" s="6"/>
      <c r="N87" s="6"/>
    </row>
    <row r="88" spans="1:25" x14ac:dyDescent="0.25">
      <c r="D88" s="6"/>
      <c r="L88" s="6"/>
      <c r="M88" s="6"/>
      <c r="N88" s="6"/>
    </row>
    <row r="89" spans="1:25" x14ac:dyDescent="0.25">
      <c r="D89" s="6"/>
      <c r="L89" s="6"/>
      <c r="M89" s="6"/>
      <c r="N89" s="6"/>
    </row>
    <row r="90" spans="1:25" x14ac:dyDescent="0.25">
      <c r="D90" s="6"/>
      <c r="L90" s="6"/>
      <c r="M90" s="6"/>
      <c r="N90" s="6"/>
    </row>
    <row r="91" spans="1:25" x14ac:dyDescent="0.25">
      <c r="D91" s="6"/>
      <c r="L91" s="6"/>
      <c r="M91" s="6"/>
      <c r="N91" s="6"/>
    </row>
    <row r="92" spans="1:25" x14ac:dyDescent="0.25">
      <c r="D92" s="6"/>
      <c r="L92" s="6"/>
      <c r="M92" s="6"/>
      <c r="N92" s="6"/>
    </row>
    <row r="93" spans="1:25" x14ac:dyDescent="0.25">
      <c r="D93" s="6"/>
      <c r="L93" s="6"/>
      <c r="M93" s="6"/>
      <c r="N93" s="6"/>
    </row>
    <row r="94" spans="1:25" x14ac:dyDescent="0.25">
      <c r="D94" s="6"/>
      <c r="L94" s="6"/>
      <c r="M94" s="6"/>
      <c r="N94" s="6"/>
    </row>
    <row r="95" spans="1:25" x14ac:dyDescent="0.25">
      <c r="D95" s="6"/>
      <c r="L95" s="6"/>
      <c r="M95" s="6"/>
      <c r="N95" s="6"/>
    </row>
    <row r="96" spans="1:25" x14ac:dyDescent="0.25">
      <c r="D96" s="6"/>
      <c r="L96" s="6"/>
      <c r="M96" s="6"/>
      <c r="N96" s="6"/>
    </row>
    <row r="97" spans="4:14" x14ac:dyDescent="0.25">
      <c r="D97" s="6"/>
      <c r="L97" s="6"/>
      <c r="M97" s="6"/>
      <c r="N97" s="6"/>
    </row>
    <row r="98" spans="4:14" x14ac:dyDescent="0.25">
      <c r="D98" s="6"/>
      <c r="L98" s="6"/>
      <c r="M98" s="6"/>
      <c r="N98" s="6"/>
    </row>
    <row r="99" spans="4:14" x14ac:dyDescent="0.25">
      <c r="D99" s="6"/>
      <c r="L99" s="6"/>
      <c r="M99" s="6"/>
      <c r="N99" s="6"/>
    </row>
    <row r="100" spans="4:14" x14ac:dyDescent="0.25">
      <c r="D100" s="6"/>
      <c r="L100" s="6"/>
      <c r="M100" s="6"/>
      <c r="N100" s="6"/>
    </row>
    <row r="101" spans="4:14" x14ac:dyDescent="0.25">
      <c r="D101" s="6"/>
      <c r="L101" s="6"/>
      <c r="M101" s="6"/>
      <c r="N101" s="6"/>
    </row>
    <row r="102" spans="4:14" x14ac:dyDescent="0.25">
      <c r="D102" s="6"/>
      <c r="L102" s="6"/>
      <c r="M102" s="6"/>
      <c r="N102" s="6"/>
    </row>
    <row r="103" spans="4:14" x14ac:dyDescent="0.25">
      <c r="D103" s="6"/>
      <c r="L103" s="6"/>
      <c r="M103" s="6"/>
      <c r="N103" s="6"/>
    </row>
    <row r="104" spans="4:14" x14ac:dyDescent="0.25">
      <c r="D104" s="6"/>
      <c r="L104" s="6"/>
      <c r="M104" s="6"/>
      <c r="N104" s="6"/>
    </row>
    <row r="105" spans="4:14" x14ac:dyDescent="0.25">
      <c r="D105" s="6"/>
      <c r="L105" s="6"/>
      <c r="M105" s="6"/>
      <c r="N105" s="6"/>
    </row>
    <row r="106" spans="4:14" x14ac:dyDescent="0.25">
      <c r="D106" s="6"/>
      <c r="L106" s="6"/>
      <c r="M106" s="6"/>
      <c r="N106" s="6"/>
    </row>
    <row r="107" spans="4:14" x14ac:dyDescent="0.25">
      <c r="D107" s="6"/>
      <c r="L107" s="6"/>
      <c r="M107" s="6"/>
      <c r="N107" s="6"/>
    </row>
    <row r="108" spans="4:14" x14ac:dyDescent="0.25">
      <c r="D108" s="6"/>
      <c r="L108" s="6"/>
      <c r="M108" s="6"/>
      <c r="N108" s="6"/>
    </row>
    <row r="109" spans="4:14" x14ac:dyDescent="0.25">
      <c r="D109" s="6"/>
      <c r="L109" s="6"/>
      <c r="M109" s="6"/>
      <c r="N109" s="6"/>
    </row>
    <row r="110" spans="4:14" x14ac:dyDescent="0.25">
      <c r="D110" s="6"/>
      <c r="L110" s="6"/>
      <c r="M110" s="6"/>
      <c r="N110" s="6"/>
    </row>
    <row r="111" spans="4:14" x14ac:dyDescent="0.25">
      <c r="D111" s="6"/>
      <c r="L111" s="6"/>
      <c r="M111" s="6"/>
      <c r="N111" s="6"/>
    </row>
    <row r="112" spans="4:14" x14ac:dyDescent="0.25">
      <c r="D112" s="6"/>
      <c r="L112" s="6"/>
      <c r="M112" s="6"/>
      <c r="N112" s="6"/>
    </row>
    <row r="113" spans="4:14" x14ac:dyDescent="0.25">
      <c r="D113" s="6"/>
      <c r="L113" s="6"/>
      <c r="M113" s="6"/>
      <c r="N113" s="6"/>
    </row>
    <row r="114" spans="4:14" x14ac:dyDescent="0.25">
      <c r="D114" s="6"/>
      <c r="L114" s="6"/>
      <c r="M114" s="6"/>
      <c r="N114" s="6"/>
    </row>
    <row r="115" spans="4:14" x14ac:dyDescent="0.25">
      <c r="D115" s="6"/>
      <c r="L115" s="6"/>
      <c r="M115" s="6"/>
      <c r="N115" s="6"/>
    </row>
    <row r="116" spans="4:14" x14ac:dyDescent="0.25">
      <c r="D116" s="6"/>
      <c r="L116" s="6"/>
      <c r="M116" s="6"/>
      <c r="N116" s="6"/>
    </row>
    <row r="117" spans="4:14" x14ac:dyDescent="0.25">
      <c r="D117" s="6"/>
      <c r="L117" s="6"/>
      <c r="M117" s="6"/>
      <c r="N117" s="6"/>
    </row>
  </sheetData>
  <mergeCells count="3">
    <mergeCell ref="A79:L79"/>
    <mergeCell ref="G2:Y2"/>
    <mergeCell ref="G1:Y1"/>
  </mergeCells>
  <pageMargins left="0" right="0" top="0.59055118110236227" bottom="0" header="0.31496062992125984" footer="0.31496062992125984"/>
  <pageSetup paperSize="9" scale="42" fitToHeight="0" orientation="landscape" r:id="rId1"/>
  <rowBreaks count="1" manualBreakCount="1">
    <brk id="5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H21" sqref="H21"/>
    </sheetView>
  </sheetViews>
  <sheetFormatPr defaultRowHeight="15" x14ac:dyDescent="0.25"/>
  <sheetData>
    <row r="3" spans="1:9" ht="18.75" x14ac:dyDescent="0.3">
      <c r="B3" s="203"/>
      <c r="C3" s="203"/>
      <c r="D3" s="203"/>
      <c r="E3" s="203"/>
      <c r="F3" s="203"/>
      <c r="G3" s="203"/>
      <c r="H3" s="203"/>
      <c r="I3" s="203"/>
    </row>
    <row r="4" spans="1:9" ht="18.75" x14ac:dyDescent="0.3">
      <c r="B4" s="192"/>
      <c r="C4" s="192"/>
      <c r="D4" s="192"/>
      <c r="E4" s="192"/>
      <c r="F4" s="192"/>
      <c r="G4" s="192"/>
      <c r="H4" s="192"/>
    </row>
    <row r="5" spans="1:9" ht="18.75" x14ac:dyDescent="0.3">
      <c r="B5" s="203"/>
      <c r="C5" s="203"/>
      <c r="D5" s="203"/>
      <c r="E5" s="203"/>
      <c r="F5" s="203"/>
      <c r="G5" s="203"/>
      <c r="H5" s="203"/>
      <c r="I5" s="203"/>
    </row>
    <row r="6" spans="1:9" ht="18.75" x14ac:dyDescent="0.3">
      <c r="B6" s="192"/>
      <c r="C6" s="192"/>
      <c r="D6" s="192"/>
      <c r="E6" s="192"/>
      <c r="F6" s="192"/>
      <c r="G6" s="192"/>
      <c r="H6" s="192"/>
    </row>
    <row r="7" spans="1:9" ht="18.75" x14ac:dyDescent="0.3">
      <c r="B7" s="203"/>
      <c r="C7" s="203"/>
      <c r="D7" s="203"/>
      <c r="E7" s="203"/>
      <c r="F7" s="203"/>
      <c r="G7" s="203"/>
      <c r="H7" s="203"/>
      <c r="I7" s="203"/>
    </row>
    <row r="12" spans="1:9" ht="18.75" x14ac:dyDescent="0.3">
      <c r="A12" s="191"/>
    </row>
  </sheetData>
  <mergeCells count="3">
    <mergeCell ref="B5:I5"/>
    <mergeCell ref="B7:I7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2024-11-13T09:54:23Z</dcterms:modified>
</cp:coreProperties>
</file>