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4980" windowWidth="12120" windowHeight="4110" tabRatio="690"/>
  </bookViews>
  <sheets>
    <sheet name="data" sheetId="24" r:id="rId1"/>
    <sheet name="селькие" sheetId="26" r:id="rId2"/>
  </sheets>
  <definedNames>
    <definedName name="_xlnm._FilterDatabase" localSheetId="0" hidden="1">data!$A$3:$C$3</definedName>
    <definedName name="_xlnm._FilterDatabase" localSheetId="1" hidden="1">селькие!$A$3:$C$3</definedName>
    <definedName name="_xlnm.Print_Area" localSheetId="1">селькие!$A$1:$C$42</definedName>
  </definedNames>
  <calcPr calcId="145621"/>
</workbook>
</file>

<file path=xl/calcChain.xml><?xml version="1.0" encoding="utf-8"?>
<calcChain xmlns="http://schemas.openxmlformats.org/spreadsheetml/2006/main">
  <c r="C41" i="26" l="1"/>
  <c r="C21" i="26"/>
  <c r="C20" i="26" s="1"/>
  <c r="C5" i="26"/>
  <c r="C27" i="26" l="1"/>
  <c r="C42" i="26" s="1"/>
  <c r="C17" i="24"/>
  <c r="C42" i="24" l="1"/>
  <c r="C16" i="24"/>
  <c r="C5" i="24"/>
  <c r="C27" i="24" l="1"/>
  <c r="C43" i="24" s="1"/>
</calcChain>
</file>

<file path=xl/sharedStrings.xml><?xml version="1.0" encoding="utf-8"?>
<sst xmlns="http://schemas.openxmlformats.org/spreadsheetml/2006/main" count="157" uniqueCount="97">
  <si>
    <t>БЕЗВОЗМЕЗДНЫЕ ПОСТУПЛЕНИЯ ОТ ДРУГИХ БЮДЖЕТОВ БЮДЖЕТНОЙ СИСТЕМЫ РОССИЙСКОЙ ФЕДЕРАЦИИ</t>
  </si>
  <si>
    <t>2 00 00000 00 0000 000</t>
  </si>
  <si>
    <t>БЕЗВОЗМЕЗДНЫЕ ПОСТУПЛЕНИЯ</t>
  </si>
  <si>
    <t>ИТОГО ДОХОДОВ</t>
  </si>
  <si>
    <t>1 00 00000 00 0000 000</t>
  </si>
  <si>
    <t xml:space="preserve">НАЛОГИ НА ПРИБЫЛЬ, ДОХОДЫ            </t>
  </si>
  <si>
    <t>1 01 00000 00 0000 000</t>
  </si>
  <si>
    <t>1 05 00000 00 0000 000</t>
  </si>
  <si>
    <t>1 11 00000 00 0000 000</t>
  </si>
  <si>
    <t>ПЛАТЕЖИ ПРИ ПОЛЬЗОВАНИИ ПРИРОДНЫМИ РЕСУРСАМИ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</si>
  <si>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</si>
  <si>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</si>
  <si>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</si>
  <si>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</si>
  <si>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1 12 00000 00 0000 000</t>
  </si>
  <si>
    <t>1 03 00000 00 0000 000</t>
  </si>
  <si>
    <t>1 08 00000 00 0000 000</t>
  </si>
  <si>
    <t>ИТОГО РАСХОДОВ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</si>
  <si>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</si>
  <si>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</si>
  <si>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</si>
  <si>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</si>
  <si>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</si>
  <si>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</si>
  <si>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</si>
  <si>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СОЦИАЛЬНАЯ ПОЛИТИКА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</si>
  <si>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</si>
  <si>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</si>
  <si>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</si>
  <si>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</si>
  <si>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</si>
  <si>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</si>
  <si>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</si>
  <si>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</si>
  <si>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</si>
  <si>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</si>
  <si>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</si>
  <si>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 xml:space="preserve">Наименование </t>
  </si>
  <si>
    <t>1 17 00000 00 0000 000</t>
  </si>
  <si>
    <t>ПРОЧИЕ НЕНАЛОГОВЫЕ ДОХОДЫ</t>
  </si>
  <si>
    <t>БЕЗВОЗМЕЗДНЫЕ ПОСТУПЛЕНИЯ ОТ ГОСУДАРСТВЕННЫХ (МУНИЦИПАЛЬНЫХ) ОРГАНИЗАЦИЙ</t>
  </si>
  <si>
    <t>ГОСУДАРСТВЕННАЯ ПОШЛИНА</t>
  </si>
  <si>
    <t>2 18 00000 00 0000 000</t>
  </si>
  <si>
    <t>ЗДРАВООХРАНЕНИЕ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</si>
  <si>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</si>
  <si>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</si>
  <si>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</si>
  <si>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</si>
  <si>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1400</t>
  </si>
  <si>
    <t>МЕЖБЮДЖЕТНЫЕ ТРАНСФЕРТЫ ОБЩЕГО ХАРАКТЕРА БЮДЖЕТАМ СУБЪЕКТОВ РОССИЙСКОЙ ФЕДЕРАЦИИ И МУНИЦИПАЛЬНЫХ ОБРАЗОВАНИЙ</t>
  </si>
  <si>
    <t>2 19 00000 00 0000 000</t>
  </si>
  <si>
    <t xml:space="preserve">ВОЗВРАТ ОСТАТКОВ СУБСИДИЙ, СУБВЕНЦИЙ И ИНЫХ МЕЖБЮДЖЕТНЫХ ТРАНСФЕРТОВ, ИМЕЮЩИХ ЦЕЛЕВОЕ НАЗНАЧЕНИЕ, ПРОШЛЫХ ЛЕТ </t>
  </si>
  <si>
    <t>КУЛЬТУРА, КИНЕМАТОГРАФИЯ</t>
  </si>
  <si>
    <t>НАЛОГИ НА ТОВАРЫ (РАБОТЫ,УСЛУГИ), РЕАЛИЗУЕМЫЕ НА ТЕРРИТОРИИ РОССИЙСКОЙ ФЕДЕРАЦИИ</t>
  </si>
  <si>
    <t>ДОХОДЫ ОТ ИСПОЛЬЗОВАНИЯ ИМУЩЕСТВА, НАХОДЯЩЕГОСЯ В ГОСУДАРСТВЕННОЙ И МУНИЦИПАЛЬНОЙ СОБСТВЕННОСТИ</t>
  </si>
  <si>
    <t>ФИЗИЧЕСКАЯ КУЛЬТУРА И СПОРТ</t>
  </si>
  <si>
    <t>НАЛОГОВЫЕ И НЕНАЛОГОВЫЕ ДОХОДЫ</t>
  </si>
  <si>
    <t>ДОХОДЫ ОТ ОКАЗАНИЯ ПЛАТНЫХ УСЛУГ (РАБОТ) И КОМПЕНСАЦИИ ЗАТРАТ ГОСУДАРСТВА</t>
  </si>
  <si>
    <t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 </t>
  </si>
  <si>
    <t>НАЛОГИ НА СОВОКУПНЫЙ ДОХОД</t>
  </si>
  <si>
    <t>2 02 00000 00 0000 000</t>
  </si>
  <si>
    <t>2 03 00000 00 0000 180</t>
  </si>
  <si>
    <t>1 13 00000 00 0000 000</t>
  </si>
  <si>
    <t>Дотации бюджетам субъектов Российской Федерации и муниципальных образований</t>
  </si>
  <si>
    <t>Субсидии бюджетам бюджетной системы Российской Федерации (межбюджетные субсидии)</t>
  </si>
  <si>
    <t>2 02 01000 00 0000 151</t>
  </si>
  <si>
    <t>2 02 02000 00 0000 151</t>
  </si>
  <si>
    <t>Субвенции бюджетам субъектов Российской Федерации и муниципальных образований</t>
  </si>
  <si>
    <t>2 02 03000 00 0000 151</t>
  </si>
  <si>
    <t>Иные межбюджетные трансферты</t>
  </si>
  <si>
    <t>2 02 04000 00 0000 151</t>
  </si>
  <si>
    <t xml:space="preserve">ДЕФИЦИТ (-) / ПРОФИЦИТ (+) БЮДЖЕТА </t>
  </si>
  <si>
    <t>КБК</t>
  </si>
  <si>
    <t>тыс. рублей</t>
  </si>
  <si>
    <t>2 04 00000 00 0000 000</t>
  </si>
  <si>
    <t>2 07 00000 00 0000 000</t>
  </si>
  <si>
    <t>Прочие безвозмездные поступления</t>
  </si>
  <si>
    <t>Безвозмездные поступления от негосударственных организаций</t>
  </si>
  <si>
    <t xml:space="preserve">Бюджет муниципального района </t>
  </si>
  <si>
    <t>ОЦЕНКА ОЖИДАЕМОГО ИСПОЛНЕНИЯ БЮДЖЕТА БРЯНСКОГО МУНИЦИПАЛЬНОГО РАЙОНА ЗА 2025 ГОД</t>
  </si>
  <si>
    <t>Бюджет района</t>
  </si>
  <si>
    <t>1 06 00000 00 0000 000</t>
  </si>
  <si>
    <t xml:space="preserve">НАЛОГИ НА ИМУЩЕСТВО                                    </t>
  </si>
  <si>
    <t>1 07 00000 00 0000 000</t>
  </si>
  <si>
    <t xml:space="preserve">НАЛОГИ, СБОРЫ И РЕГУЛЯРНЫЕ ПЛАТЕЖИ ЗА ПОЛЬЗОВАНИЕ ПРИРОДНЫМИ РЕСУРСАМИ            </t>
  </si>
  <si>
    <t>1 09 00000 00 0000 000</t>
  </si>
  <si>
    <t>ПРОЧИЕ НАЛОГОВЫЕ ДОХОДЫ</t>
  </si>
  <si>
    <t>1 15 00000 00 0000 000</t>
  </si>
  <si>
    <t>АДМИНИСТРАТИВНЫЕ ПЛАТЕЖИ И СБОРЫ</t>
  </si>
  <si>
    <t>2 02 01000 00 0000 150</t>
  </si>
  <si>
    <t>2 02 02000 00 0000 150</t>
  </si>
  <si>
    <t>2 02 03000 00 0000 150</t>
  </si>
  <si>
    <t>2 02 04000 00 0000 150</t>
  </si>
  <si>
    <t>2 07 05000 00 0000 150</t>
  </si>
  <si>
    <t>Прочие безвозмездные поступления в бюджеты муниципальных районов</t>
  </si>
  <si>
    <t>РАСХОДЫ</t>
  </si>
  <si>
    <t>ОЦЕНКА ОЖИДАЕМОГО ИСПОЛНЕНИЯ БЮДЖЕТОВ СЕЛЬСКИХ ПОСЕЛЕНИЙ БРЯНСКОГО МУНИЦИПАЛЬНОГО РАЙОНА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</si>
</sst>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#,##0.00_р_."/>
    <numFmt numFmtId="166" formatCode="#,##0.0"/>
  </numFmts>
  <fonts count="12" x14ac:knownFonts="1">
    <font>
      <sz val="10"/>
      <name val="Arial Cyr"/>
      <charset val="204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Times New Roman"/>
      <family val="1"/>
      <charset val="204"/>
    </font>
    <font>
      <sz val="10"/>
      <name val="Segoe UI"/>
      <family val="2"/>
      <charset val="204"/>
    </font>
    <font>
      <b/>
      <sz val="10"/>
      <name val="Segoe UI"/>
      <family val="2"/>
      <charset val="204"/>
    </font>
    <font>
      <i/>
      <sz val="10"/>
      <name val="Segoe UI"/>
      <family val="2"/>
      <charset val="204"/>
    </font>
    <font>
      <sz val="10"/>
      <name val="Arial Cyr"/>
      <charset val="204"/>
    </font>
    <font>
      <sz val="10"/>
      <color rgb="FF000000"/>
      <name val="Segoe UI"/>
      <family val="2"/>
      <charset val="204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DEDED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2" borderId="0"/>
    <xf numFmtId="0" fontId="2" fillId="0" borderId="0">
      <alignment wrapText="1"/>
    </xf>
    <xf numFmtId="0" fontId="2" fillId="0" borderId="0"/>
    <xf numFmtId="0" fontId="3" fillId="0" borderId="0">
      <alignment horizontal="center" wrapText="1"/>
    </xf>
    <xf numFmtId="0" fontId="3" fillId="0" borderId="0">
      <alignment horizontal="center"/>
    </xf>
    <xf numFmtId="0" fontId="2" fillId="0" borderId="0">
      <alignment horizontal="right"/>
    </xf>
    <xf numFmtId="0" fontId="2" fillId="2" borderId="1"/>
    <xf numFmtId="0" fontId="2" fillId="0" borderId="2">
      <alignment horizontal="center" vertical="center" wrapText="1"/>
    </xf>
    <xf numFmtId="0" fontId="2" fillId="2" borderId="3"/>
    <xf numFmtId="49" fontId="2" fillId="0" borderId="2">
      <alignment horizontal="left" vertical="top" wrapText="1" indent="2"/>
    </xf>
    <xf numFmtId="49" fontId="2" fillId="0" borderId="2">
      <alignment horizontal="center" vertical="top" shrinkToFit="1"/>
    </xf>
    <xf numFmtId="4" fontId="2" fillId="0" borderId="2">
      <alignment horizontal="right" vertical="top" shrinkToFit="1"/>
    </xf>
    <xf numFmtId="10" fontId="2" fillId="0" borderId="2">
      <alignment horizontal="right" vertical="top" shrinkToFit="1"/>
    </xf>
    <xf numFmtId="0" fontId="2" fillId="2" borderId="3">
      <alignment shrinkToFit="1"/>
    </xf>
    <xf numFmtId="0" fontId="4" fillId="0" borderId="2">
      <alignment horizontal="left"/>
    </xf>
    <xf numFmtId="4" fontId="4" fillId="3" borderId="2">
      <alignment horizontal="right" vertical="top" shrinkToFit="1"/>
    </xf>
    <xf numFmtId="10" fontId="4" fillId="3" borderId="2">
      <alignment horizontal="right" vertical="top" shrinkToFit="1"/>
    </xf>
    <xf numFmtId="0" fontId="2" fillId="2" borderId="4"/>
    <xf numFmtId="0" fontId="2" fillId="0" borderId="0">
      <alignment horizontal="left" wrapText="1"/>
    </xf>
    <xf numFmtId="0" fontId="4" fillId="0" borderId="2">
      <alignment vertical="top" wrapText="1"/>
    </xf>
    <xf numFmtId="4" fontId="4" fillId="4" borderId="2">
      <alignment horizontal="right" vertical="top" shrinkToFit="1"/>
    </xf>
    <xf numFmtId="10" fontId="4" fillId="4" borderId="2">
      <alignment horizontal="right" vertical="top" shrinkToFit="1"/>
    </xf>
    <xf numFmtId="0" fontId="2" fillId="2" borderId="3">
      <alignment horizontal="center"/>
    </xf>
    <xf numFmtId="0" fontId="2" fillId="2" borderId="3">
      <alignment horizontal="left"/>
    </xf>
    <xf numFmtId="0" fontId="2" fillId="2" borderId="4">
      <alignment horizontal="center"/>
    </xf>
    <xf numFmtId="0" fontId="2" fillId="2" borderId="4">
      <alignment horizontal="left"/>
    </xf>
    <xf numFmtId="164" fontId="5" fillId="0" borderId="0">
      <alignment vertical="top" wrapText="1"/>
    </xf>
    <xf numFmtId="0" fontId="1" fillId="0" borderId="0"/>
    <xf numFmtId="0" fontId="9" fillId="0" borderId="0"/>
    <xf numFmtId="0" fontId="11" fillId="0" borderId="0"/>
  </cellStyleXfs>
  <cellXfs count="40">
    <xf numFmtId="0" fontId="0" fillId="0" borderId="0" xfId="0"/>
    <xf numFmtId="0" fontId="6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165" fontId="6" fillId="0" borderId="5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center" vertical="center"/>
    </xf>
    <xf numFmtId="165" fontId="6" fillId="6" borderId="5" xfId="0" applyNumberFormat="1" applyFont="1" applyFill="1" applyBorder="1" applyAlignment="1">
      <alignment horizontal="center" vertical="center"/>
    </xf>
    <xf numFmtId="0" fontId="6" fillId="0" borderId="0" xfId="34" applyFont="1" applyFill="1" applyBorder="1" applyAlignment="1">
      <alignment vertical="center" wrapText="1"/>
    </xf>
    <xf numFmtId="0" fontId="6" fillId="5" borderId="5" xfId="34" applyFont="1" applyFill="1" applyBorder="1" applyAlignment="1">
      <alignment horizontal="center" vertical="center" wrapText="1"/>
    </xf>
    <xf numFmtId="0" fontId="8" fillId="0" borderId="5" xfId="34" applyFont="1" applyFill="1" applyBorder="1" applyAlignment="1">
      <alignment horizontal="center" vertical="center" wrapText="1"/>
    </xf>
    <xf numFmtId="0" fontId="7" fillId="0" borderId="5" xfId="34" applyFont="1" applyFill="1" applyBorder="1" applyAlignment="1">
      <alignment horizontal="left" vertical="center" wrapText="1"/>
    </xf>
    <xf numFmtId="4" fontId="7" fillId="0" borderId="5" xfId="34" applyNumberFormat="1" applyFont="1" applyFill="1" applyBorder="1" applyAlignment="1">
      <alignment horizontal="center" vertical="center"/>
    </xf>
    <xf numFmtId="0" fontId="6" fillId="0" borderId="5" xfId="34" applyFont="1" applyFill="1" applyBorder="1" applyAlignment="1">
      <alignment horizontal="left" vertical="center" wrapText="1"/>
    </xf>
    <xf numFmtId="4" fontId="6" fillId="0" borderId="5" xfId="34" applyNumberFormat="1" applyFont="1" applyFill="1" applyBorder="1" applyAlignment="1">
      <alignment horizontal="center" vertical="center"/>
    </xf>
    <xf numFmtId="0" fontId="6" fillId="7" borderId="5" xfId="34" applyFont="1" applyFill="1" applyBorder="1" applyAlignment="1">
      <alignment horizontal="left" vertical="center" wrapText="1"/>
    </xf>
    <xf numFmtId="49" fontId="6" fillId="0" borderId="5" xfId="34" applyNumberFormat="1" applyFont="1" applyFill="1" applyBorder="1" applyAlignment="1">
      <alignment horizontal="left" vertical="center" wrapText="1"/>
    </xf>
    <xf numFmtId="0" fontId="8" fillId="0" borderId="0" xfId="34" applyFont="1" applyFill="1" applyBorder="1" applyAlignment="1">
      <alignment vertical="center" wrapText="1"/>
    </xf>
    <xf numFmtId="4" fontId="10" fillId="7" borderId="2" xfId="21" applyNumberFormat="1" applyFont="1" applyFill="1" applyAlignment="1" applyProtection="1">
      <alignment horizontal="center" vertical="center" shrinkToFit="1"/>
    </xf>
    <xf numFmtId="0" fontId="8" fillId="5" borderId="5" xfId="34" applyFont="1" applyFill="1" applyBorder="1" applyAlignment="1">
      <alignment horizontal="left" vertical="center" wrapText="1"/>
    </xf>
    <xf numFmtId="0" fontId="6" fillId="5" borderId="5" xfId="34" applyFont="1" applyFill="1" applyBorder="1" applyAlignment="1">
      <alignment horizontal="left" vertical="center" wrapText="1"/>
    </xf>
    <xf numFmtId="165" fontId="6" fillId="5" borderId="6" xfId="34" applyNumberFormat="1" applyFont="1" applyFill="1" applyBorder="1" applyAlignment="1">
      <alignment horizontal="center" vertical="center"/>
    </xf>
    <xf numFmtId="4" fontId="8" fillId="0" borderId="0" xfId="34" applyNumberFormat="1" applyFont="1" applyFill="1" applyBorder="1" applyAlignment="1">
      <alignment vertical="center" wrapText="1"/>
    </xf>
    <xf numFmtId="165" fontId="6" fillId="5" borderId="5" xfId="34" applyNumberFormat="1" applyFont="1" applyFill="1" applyBorder="1" applyAlignment="1">
      <alignment horizontal="center" vertical="center"/>
    </xf>
    <xf numFmtId="4" fontId="6" fillId="0" borderId="0" xfId="34" applyNumberFormat="1" applyFont="1" applyFill="1" applyBorder="1" applyAlignment="1">
      <alignment vertical="center" wrapText="1"/>
    </xf>
    <xf numFmtId="166" fontId="6" fillId="5" borderId="5" xfId="34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7" fillId="0" borderId="0" xfId="34" applyFont="1" applyFill="1" applyBorder="1" applyAlignment="1">
      <alignment horizontal="center" vertical="center" wrapText="1"/>
    </xf>
    <xf numFmtId="0" fontId="7" fillId="0" borderId="0" xfId="34" applyFont="1" applyAlignment="1">
      <alignment vertical="center" wrapText="1"/>
    </xf>
    <xf numFmtId="0" fontId="6" fillId="0" borderId="5" xfId="34" applyFont="1" applyFill="1" applyBorder="1" applyAlignment="1">
      <alignment horizontal="center" vertical="center" wrapText="1"/>
    </xf>
    <xf numFmtId="0" fontId="6" fillId="5" borderId="5" xfId="34" applyFont="1" applyFill="1" applyBorder="1" applyAlignment="1">
      <alignment horizontal="left" vertical="center" wrapText="1"/>
    </xf>
  </cellXfs>
  <cellStyles count="36">
    <cellStyle name="br" xfId="1"/>
    <cellStyle name="col" xfId="2"/>
    <cellStyle name="style0" xfId="3"/>
    <cellStyle name="td" xfId="4"/>
    <cellStyle name="tr" xfId="5"/>
    <cellStyle name="xl21" xfId="6"/>
    <cellStyle name="xl22" xfId="7"/>
    <cellStyle name="xl23" xfId="8"/>
    <cellStyle name="xl24" xfId="9"/>
    <cellStyle name="xl25" xfId="10"/>
    <cellStyle name="xl26" xfId="11"/>
    <cellStyle name="xl27" xfId="12"/>
    <cellStyle name="xl28" xfId="13"/>
    <cellStyle name="xl29" xfId="14"/>
    <cellStyle name="xl30" xfId="15"/>
    <cellStyle name="xl31" xfId="16"/>
    <cellStyle name="xl32" xfId="17"/>
    <cellStyle name="xl33" xfId="18"/>
    <cellStyle name="xl34" xfId="19"/>
    <cellStyle name="xl35" xfId="20"/>
    <cellStyle name="xl36" xfId="21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Обычный" xfId="0" builtinId="0"/>
    <cellStyle name="Обычный 2" xfId="32"/>
    <cellStyle name="Обычный 2 2" xfId="34"/>
    <cellStyle name="Обычный 3" xfId="33"/>
    <cellStyle name="Обычный 7" xfId="3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DE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view="pageBreakPreview" topLeftCell="A31" zoomScale="90" zoomScaleNormal="100" zoomScaleSheetLayoutView="90" workbookViewId="0">
      <selection activeCell="C43" sqref="C43"/>
    </sheetView>
  </sheetViews>
  <sheetFormatPr defaultColWidth="9.140625" defaultRowHeight="14.25" x14ac:dyDescent="0.2"/>
  <cols>
    <col min="1" max="1" width="28.28515625" style="1" customWidth="1"/>
    <col min="2" max="2" width="88.5703125" style="1" customWidth="1"/>
    <col min="3" max="3" width="21.5703125" style="1" customWidth="1"/>
    <col min="4" max="16384" width="9.140625" style="1"/>
  </cols>
  <sheetData>
    <row r="1" spans="1:3" ht="30" customHeight="1" x14ac:dyDescent="0.2">
      <c r="A1" s="33" t="s">
        <v>79</v>
      </c>
      <c r="B1" s="34"/>
      <c r="C1" s="34"/>
    </row>
    <row r="2" spans="1:3" ht="18" customHeight="1" x14ac:dyDescent="0.2">
      <c r="C2" s="2" t="s">
        <v>73</v>
      </c>
    </row>
    <row r="3" spans="1:3" ht="53.25" customHeight="1" x14ac:dyDescent="0.2">
      <c r="A3" s="7" t="s">
        <v>72</v>
      </c>
      <c r="B3" s="7" t="s">
        <v>37</v>
      </c>
      <c r="C3" s="7" t="s">
        <v>78</v>
      </c>
    </row>
    <row r="4" spans="1:3" ht="20.25" customHeight="1" x14ac:dyDescent="0.2">
      <c r="A4" s="3">
        <v>1</v>
      </c>
      <c r="B4" s="3">
        <v>2</v>
      </c>
      <c r="C4" s="3">
        <v>3</v>
      </c>
    </row>
    <row r="5" spans="1:3" ht="22.7" customHeight="1" x14ac:dyDescent="0.2">
      <c r="A5" s="4" t="s">
        <v>4</v>
      </c>
      <c r="B5" s="4" t="s">
        <v>56</v>
      </c>
      <c r="C5" s="13">
        <f>SUM(C6:C15)</f>
        <v>852768.69000000006</v>
      </c>
    </row>
    <row r="6" spans="1:3" ht="22.7" customHeight="1" x14ac:dyDescent="0.2">
      <c r="A6" s="8" t="s">
        <v>6</v>
      </c>
      <c r="B6" s="8" t="s">
        <v>5</v>
      </c>
      <c r="C6" s="9">
        <v>699463</v>
      </c>
    </row>
    <row r="7" spans="1:3" ht="34.5" customHeight="1" x14ac:dyDescent="0.2">
      <c r="A7" s="8" t="s">
        <v>15</v>
      </c>
      <c r="B7" s="8" t="s">
        <v>53</v>
      </c>
      <c r="C7" s="9">
        <v>29737.4</v>
      </c>
    </row>
    <row r="8" spans="1:3" ht="22.7" customHeight="1" x14ac:dyDescent="0.2">
      <c r="A8" s="8" t="s">
        <v>7</v>
      </c>
      <c r="B8" s="8" t="s">
        <v>59</v>
      </c>
      <c r="C8" s="9">
        <v>56761.62</v>
      </c>
    </row>
    <row r="9" spans="1:3" ht="22.7" customHeight="1" x14ac:dyDescent="0.2">
      <c r="A9" s="8" t="s">
        <v>16</v>
      </c>
      <c r="B9" s="8" t="s">
        <v>41</v>
      </c>
      <c r="C9" s="9">
        <v>9200</v>
      </c>
    </row>
    <row r="10" spans="1:3" ht="32.25" customHeight="1" x14ac:dyDescent="0.2">
      <c r="A10" s="8" t="s">
        <v>8</v>
      </c>
      <c r="B10" s="8" t="s">
        <v>54</v>
      </c>
      <c r="C10" s="9">
        <v>40434.17</v>
      </c>
    </row>
    <row r="11" spans="1:3" ht="22.7" customHeight="1" x14ac:dyDescent="0.2">
      <c r="A11" s="8" t="s">
        <v>14</v>
      </c>
      <c r="B11" s="8" t="s">
        <v>9</v>
      </c>
      <c r="C11" s="9">
        <v>1185.5</v>
      </c>
    </row>
    <row r="12" spans="1:3" s="5" customFormat="1" ht="22.7" customHeight="1" x14ac:dyDescent="0.2">
      <c r="A12" s="10" t="s">
        <v>62</v>
      </c>
      <c r="B12" s="8" t="s">
        <v>57</v>
      </c>
      <c r="C12" s="9">
        <v>57</v>
      </c>
    </row>
    <row r="13" spans="1:3" s="5" customFormat="1" ht="22.7" customHeight="1" x14ac:dyDescent="0.2">
      <c r="A13" s="8" t="s">
        <v>10</v>
      </c>
      <c r="B13" s="8" t="s">
        <v>11</v>
      </c>
      <c r="C13" s="9">
        <v>11530</v>
      </c>
    </row>
    <row r="14" spans="1:3" ht="22.7" customHeight="1" x14ac:dyDescent="0.2">
      <c r="A14" s="8" t="s">
        <v>12</v>
      </c>
      <c r="B14" s="8" t="s">
        <v>13</v>
      </c>
      <c r="C14" s="9">
        <v>4400</v>
      </c>
    </row>
    <row r="15" spans="1:3" s="5" customFormat="1" ht="22.7" customHeight="1" x14ac:dyDescent="0.2">
      <c r="A15" s="8" t="s">
        <v>38</v>
      </c>
      <c r="B15" s="8" t="s">
        <v>39</v>
      </c>
      <c r="C15" s="9">
        <v>0</v>
      </c>
    </row>
    <row r="16" spans="1:3" s="5" customFormat="1" ht="22.7" customHeight="1" x14ac:dyDescent="0.2">
      <c r="A16" s="4" t="s">
        <v>1</v>
      </c>
      <c r="B16" s="4" t="s">
        <v>2</v>
      </c>
      <c r="C16" s="13">
        <f>C17+C22+C23+C24+C25+C26</f>
        <v>2373887.92</v>
      </c>
    </row>
    <row r="17" spans="1:3" s="5" customFormat="1" ht="34.5" customHeight="1" x14ac:dyDescent="0.2">
      <c r="A17" s="8" t="s">
        <v>60</v>
      </c>
      <c r="B17" s="8" t="s">
        <v>0</v>
      </c>
      <c r="C17" s="9">
        <f>C18+C19+C20+C21</f>
        <v>2324887.44</v>
      </c>
    </row>
    <row r="18" spans="1:3" s="5" customFormat="1" ht="22.7" customHeight="1" x14ac:dyDescent="0.2">
      <c r="A18" s="8" t="s">
        <v>65</v>
      </c>
      <c r="B18" s="8" t="s">
        <v>63</v>
      </c>
      <c r="C18" s="9">
        <v>21225</v>
      </c>
    </row>
    <row r="19" spans="1:3" s="5" customFormat="1" ht="22.7" customHeight="1" x14ac:dyDescent="0.2">
      <c r="A19" s="8" t="s">
        <v>66</v>
      </c>
      <c r="B19" s="8" t="s">
        <v>64</v>
      </c>
      <c r="C19" s="9">
        <v>919639.05</v>
      </c>
    </row>
    <row r="20" spans="1:3" s="5" customFormat="1" ht="22.7" customHeight="1" x14ac:dyDescent="0.2">
      <c r="A20" s="8" t="s">
        <v>68</v>
      </c>
      <c r="B20" s="8" t="s">
        <v>67</v>
      </c>
      <c r="C20" s="9">
        <v>1213254.25</v>
      </c>
    </row>
    <row r="21" spans="1:3" s="5" customFormat="1" ht="22.7" customHeight="1" x14ac:dyDescent="0.2">
      <c r="A21" s="8" t="s">
        <v>70</v>
      </c>
      <c r="B21" s="8" t="s">
        <v>69</v>
      </c>
      <c r="C21" s="9">
        <v>170769.14</v>
      </c>
    </row>
    <row r="22" spans="1:3" s="5" customFormat="1" ht="22.7" customHeight="1" x14ac:dyDescent="0.2">
      <c r="A22" s="8" t="s">
        <v>61</v>
      </c>
      <c r="B22" s="8" t="s">
        <v>40</v>
      </c>
      <c r="C22" s="9"/>
    </row>
    <row r="23" spans="1:3" s="5" customFormat="1" ht="22.7" customHeight="1" x14ac:dyDescent="0.2">
      <c r="A23" s="8" t="s">
        <v>74</v>
      </c>
      <c r="B23" s="8" t="s">
        <v>77</v>
      </c>
      <c r="C23" s="9"/>
    </row>
    <row r="24" spans="1:3" s="5" customFormat="1" ht="22.7" customHeight="1" x14ac:dyDescent="0.2">
      <c r="A24" s="8" t="s">
        <v>75</v>
      </c>
      <c r="B24" s="8" t="s">
        <v>76</v>
      </c>
      <c r="C24" s="9">
        <v>49000</v>
      </c>
    </row>
    <row r="25" spans="1:3" s="5" customFormat="1" ht="67.7" customHeight="1" x14ac:dyDescent="0.2">
      <c r="A25" s="8" t="s">
        <v>42</v>
      </c>
      <c r="B25" s="8" t="s">
        <v>58</v>
      </c>
      <c r="C25" s="9"/>
    </row>
    <row r="26" spans="1:3" s="5" customFormat="1" ht="39.75" customHeight="1" x14ac:dyDescent="0.2">
      <c r="A26" s="8" t="s">
        <v>50</v>
      </c>
      <c r="B26" s="8" t="s">
        <v>51</v>
      </c>
      <c r="C26" s="9">
        <v>0.48</v>
      </c>
    </row>
    <row r="27" spans="1:3" s="5" customFormat="1" ht="30" customHeight="1" x14ac:dyDescent="0.2">
      <c r="A27" s="6"/>
      <c r="B27" s="11" t="s">
        <v>3</v>
      </c>
      <c r="C27" s="14">
        <f>C5+C16</f>
        <v>3226656.61</v>
      </c>
    </row>
    <row r="28" spans="1:3" ht="19.5" customHeight="1" x14ac:dyDescent="0.2">
      <c r="A28" s="10" t="s">
        <v>26</v>
      </c>
      <c r="B28" s="8" t="s">
        <v>18</v>
      </c>
      <c r="C28" s="12">
        <v>209596.57</v>
      </c>
    </row>
    <row r="29" spans="1:3" s="5" customFormat="1" ht="19.5" customHeight="1" x14ac:dyDescent="0.2">
      <c r="A29" s="10" t="s">
        <v>27</v>
      </c>
      <c r="B29" s="8" t="s">
        <v>19</v>
      </c>
      <c r="C29" s="12">
        <v>0</v>
      </c>
    </row>
    <row r="30" spans="1:3" ht="19.5" customHeight="1" x14ac:dyDescent="0.2">
      <c r="A30" s="10" t="s">
        <v>28</v>
      </c>
      <c r="B30" s="8" t="s">
        <v>20</v>
      </c>
      <c r="C30" s="12">
        <v>8997.0499999999993</v>
      </c>
    </row>
    <row r="31" spans="1:3" s="5" customFormat="1" ht="19.5" customHeight="1" x14ac:dyDescent="0.2">
      <c r="A31" s="10" t="s">
        <v>29</v>
      </c>
      <c r="B31" s="8" t="s">
        <v>21</v>
      </c>
      <c r="C31" s="12">
        <v>607112.24699999997</v>
      </c>
    </row>
    <row r="32" spans="1:3" s="5" customFormat="1" ht="19.5" customHeight="1" x14ac:dyDescent="0.2">
      <c r="A32" s="10" t="s">
        <v>30</v>
      </c>
      <c r="B32" s="8" t="s">
        <v>22</v>
      </c>
      <c r="C32" s="12">
        <v>100007.77671000001</v>
      </c>
    </row>
    <row r="33" spans="1:3" s="5" customFormat="1" ht="19.5" customHeight="1" x14ac:dyDescent="0.2">
      <c r="A33" s="10" t="s">
        <v>31</v>
      </c>
      <c r="B33" s="8" t="s">
        <v>23</v>
      </c>
      <c r="C33" s="12">
        <v>3218.4422800000002</v>
      </c>
    </row>
    <row r="34" spans="1:3" ht="19.5" customHeight="1" x14ac:dyDescent="0.2">
      <c r="A34" s="10" t="s">
        <v>32</v>
      </c>
      <c r="B34" s="8" t="s">
        <v>24</v>
      </c>
      <c r="C34" s="12">
        <v>1970559.2089499999</v>
      </c>
    </row>
    <row r="35" spans="1:3" ht="19.5" customHeight="1" x14ac:dyDescent="0.2">
      <c r="A35" s="10" t="s">
        <v>33</v>
      </c>
      <c r="B35" s="8" t="s">
        <v>52</v>
      </c>
      <c r="C35" s="12">
        <v>132776.76370000001</v>
      </c>
    </row>
    <row r="36" spans="1:3" ht="19.5" customHeight="1" x14ac:dyDescent="0.2">
      <c r="A36" s="10" t="s">
        <v>34</v>
      </c>
      <c r="B36" s="8" t="s">
        <v>43</v>
      </c>
      <c r="C36" s="12">
        <v>0</v>
      </c>
    </row>
    <row r="37" spans="1:3" ht="19.5" customHeight="1" x14ac:dyDescent="0.2">
      <c r="A37" s="10" t="s">
        <v>35</v>
      </c>
      <c r="B37" s="8" t="s">
        <v>25</v>
      </c>
      <c r="C37" s="12">
        <v>88105.791949999999</v>
      </c>
    </row>
    <row r="38" spans="1:3" ht="19.5" customHeight="1" x14ac:dyDescent="0.2">
      <c r="A38" s="10" t="s">
        <v>36</v>
      </c>
      <c r="B38" s="8" t="s">
        <v>55</v>
      </c>
      <c r="C38" s="12">
        <v>499063.46</v>
      </c>
    </row>
    <row r="39" spans="1:3" ht="19.5" customHeight="1" x14ac:dyDescent="0.2">
      <c r="A39" s="10" t="s">
        <v>44</v>
      </c>
      <c r="B39" s="8" t="s">
        <v>45</v>
      </c>
      <c r="C39" s="12">
        <v>0</v>
      </c>
    </row>
    <row r="40" spans="1:3" ht="19.5" customHeight="1" x14ac:dyDescent="0.2">
      <c r="A40" s="10" t="s">
        <v>46</v>
      </c>
      <c r="B40" s="8" t="s">
        <v>47</v>
      </c>
      <c r="C40" s="12">
        <v>39.78</v>
      </c>
    </row>
    <row r="41" spans="1:3" ht="31.7" customHeight="1" x14ac:dyDescent="0.2">
      <c r="A41" s="10" t="s">
        <v>48</v>
      </c>
      <c r="B41" s="8" t="s">
        <v>49</v>
      </c>
      <c r="C41" s="12">
        <v>19674.5</v>
      </c>
    </row>
    <row r="42" spans="1:3" ht="30" customHeight="1" x14ac:dyDescent="0.2">
      <c r="A42" s="35" t="s">
        <v>17</v>
      </c>
      <c r="B42" s="35"/>
      <c r="C42" s="14">
        <f>SUM(C28:C41)</f>
        <v>3639151.5905899997</v>
      </c>
    </row>
    <row r="43" spans="1:3" ht="30" customHeight="1" x14ac:dyDescent="0.2">
      <c r="A43" s="35" t="s">
        <v>71</v>
      </c>
      <c r="B43" s="35"/>
      <c r="C43" s="14">
        <f>C27-C42</f>
        <v>-412494.98058999982</v>
      </c>
    </row>
  </sheetData>
  <autoFilter ref="A3:C3"/>
  <mergeCells count="3">
    <mergeCell ref="A1:C1"/>
    <mergeCell ref="A42:B42"/>
    <mergeCell ref="A43:B43"/>
  </mergeCells>
  <pageMargins left="0.52" right="0.18" top="0.53" bottom="0.35433070866141736" header="0.31496062992125984" footer="0.15748031496062992"/>
  <pageSetup paperSize="9" scale="7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view="pageBreakPreview" zoomScale="90" zoomScaleNormal="100" zoomScaleSheetLayoutView="90" workbookViewId="0">
      <selection activeCell="B9" sqref="B9"/>
    </sheetView>
  </sheetViews>
  <sheetFormatPr defaultRowHeight="14.25" x14ac:dyDescent="0.2"/>
  <cols>
    <col min="1" max="1" width="28.28515625" style="15" customWidth="1"/>
    <col min="2" max="2" width="88.5703125" style="15" customWidth="1"/>
    <col min="3" max="3" width="21.5703125" style="15" customWidth="1"/>
    <col min="4" max="4" width="9.5703125" style="15" bestFit="1" customWidth="1"/>
    <col min="5" max="16384" width="9.140625" style="15"/>
  </cols>
  <sheetData>
    <row r="1" spans="1:3" ht="30" customHeight="1" x14ac:dyDescent="0.2">
      <c r="A1" s="36" t="s">
        <v>96</v>
      </c>
      <c r="B1" s="37"/>
      <c r="C1" s="37"/>
    </row>
    <row r="2" spans="1:3" ht="18" customHeight="1" x14ac:dyDescent="0.2">
      <c r="C2" s="2" t="s">
        <v>73</v>
      </c>
    </row>
    <row r="3" spans="1:3" ht="22.5" customHeight="1" x14ac:dyDescent="0.2">
      <c r="A3" s="16" t="s">
        <v>72</v>
      </c>
      <c r="B3" s="16" t="s">
        <v>37</v>
      </c>
      <c r="C3" s="16" t="s">
        <v>80</v>
      </c>
    </row>
    <row r="4" spans="1:3" ht="20.25" customHeight="1" x14ac:dyDescent="0.2">
      <c r="A4" s="17">
        <v>1</v>
      </c>
      <c r="B4" s="17">
        <v>2</v>
      </c>
      <c r="C4" s="17">
        <v>3</v>
      </c>
    </row>
    <row r="5" spans="1:3" ht="22.5" customHeight="1" x14ac:dyDescent="0.2">
      <c r="A5" s="18" t="s">
        <v>4</v>
      </c>
      <c r="B5" s="18" t="s">
        <v>56</v>
      </c>
      <c r="C5" s="19">
        <f>SUM(C6:C19)</f>
        <v>249784.22111999997</v>
      </c>
    </row>
    <row r="6" spans="1:3" ht="22.5" customHeight="1" x14ac:dyDescent="0.2">
      <c r="A6" s="20" t="s">
        <v>6</v>
      </c>
      <c r="B6" s="20" t="s">
        <v>5</v>
      </c>
      <c r="C6" s="21">
        <v>49894</v>
      </c>
    </row>
    <row r="7" spans="1:3" ht="34.5" customHeight="1" x14ac:dyDescent="0.2">
      <c r="A7" s="20" t="s">
        <v>15</v>
      </c>
      <c r="B7" s="20" t="s">
        <v>53</v>
      </c>
      <c r="C7" s="21">
        <v>0</v>
      </c>
    </row>
    <row r="8" spans="1:3" ht="22.5" customHeight="1" x14ac:dyDescent="0.2">
      <c r="A8" s="20" t="s">
        <v>7</v>
      </c>
      <c r="B8" s="20" t="s">
        <v>59</v>
      </c>
      <c r="C8" s="21">
        <v>14710.268</v>
      </c>
    </row>
    <row r="9" spans="1:3" ht="22.5" customHeight="1" x14ac:dyDescent="0.2">
      <c r="A9" s="20" t="s">
        <v>81</v>
      </c>
      <c r="B9" s="22" t="s">
        <v>82</v>
      </c>
      <c r="C9" s="21">
        <v>172914</v>
      </c>
    </row>
    <row r="10" spans="1:3" ht="22.5" customHeight="1" x14ac:dyDescent="0.2">
      <c r="A10" s="20" t="s">
        <v>83</v>
      </c>
      <c r="B10" s="20" t="s">
        <v>84</v>
      </c>
      <c r="C10" s="21">
        <v>0</v>
      </c>
    </row>
    <row r="11" spans="1:3" ht="22.5" customHeight="1" x14ac:dyDescent="0.2">
      <c r="A11" s="20" t="s">
        <v>16</v>
      </c>
      <c r="B11" s="20" t="s">
        <v>41</v>
      </c>
      <c r="C11" s="21">
        <v>7</v>
      </c>
    </row>
    <row r="12" spans="1:3" ht="22.5" customHeight="1" x14ac:dyDescent="0.2">
      <c r="A12" s="20" t="s">
        <v>85</v>
      </c>
      <c r="B12" s="20" t="s">
        <v>86</v>
      </c>
      <c r="C12" s="21"/>
    </row>
    <row r="13" spans="1:3" ht="32.25" customHeight="1" x14ac:dyDescent="0.2">
      <c r="A13" s="20" t="s">
        <v>8</v>
      </c>
      <c r="B13" s="20" t="s">
        <v>54</v>
      </c>
      <c r="C13" s="21">
        <v>8699.0169399999995</v>
      </c>
    </row>
    <row r="14" spans="1:3" ht="22.5" customHeight="1" x14ac:dyDescent="0.2">
      <c r="A14" s="20" t="s">
        <v>14</v>
      </c>
      <c r="B14" s="20" t="s">
        <v>9</v>
      </c>
      <c r="C14" s="21">
        <v>0</v>
      </c>
    </row>
    <row r="15" spans="1:3" s="24" customFormat="1" ht="22.5" customHeight="1" x14ac:dyDescent="0.2">
      <c r="A15" s="23" t="s">
        <v>62</v>
      </c>
      <c r="B15" s="20" t="s">
        <v>57</v>
      </c>
      <c r="C15" s="21">
        <v>673.76098999999999</v>
      </c>
    </row>
    <row r="16" spans="1:3" s="24" customFormat="1" ht="22.5" customHeight="1" x14ac:dyDescent="0.2">
      <c r="A16" s="20" t="s">
        <v>10</v>
      </c>
      <c r="B16" s="20" t="s">
        <v>11</v>
      </c>
      <c r="C16" s="21">
        <v>2676.7197999999999</v>
      </c>
    </row>
    <row r="17" spans="1:4" ht="22.5" customHeight="1" x14ac:dyDescent="0.2">
      <c r="A17" s="20" t="s">
        <v>87</v>
      </c>
      <c r="B17" s="20" t="s">
        <v>88</v>
      </c>
      <c r="C17" s="21">
        <v>0</v>
      </c>
    </row>
    <row r="18" spans="1:4" ht="22.5" customHeight="1" x14ac:dyDescent="0.2">
      <c r="A18" s="20" t="s">
        <v>12</v>
      </c>
      <c r="B18" s="20" t="s">
        <v>13</v>
      </c>
      <c r="C18" s="21">
        <v>35.455390000000001</v>
      </c>
    </row>
    <row r="19" spans="1:4" s="24" customFormat="1" ht="22.5" customHeight="1" x14ac:dyDescent="0.2">
      <c r="A19" s="20" t="s">
        <v>38</v>
      </c>
      <c r="B19" s="20" t="s">
        <v>39</v>
      </c>
      <c r="C19" s="21">
        <v>174</v>
      </c>
    </row>
    <row r="20" spans="1:4" s="24" customFormat="1" ht="22.5" customHeight="1" x14ac:dyDescent="0.2">
      <c r="A20" s="18" t="s">
        <v>1</v>
      </c>
      <c r="B20" s="18" t="s">
        <v>2</v>
      </c>
      <c r="C20" s="19">
        <f>C21</f>
        <v>133702.44117999999</v>
      </c>
    </row>
    <row r="21" spans="1:4" s="24" customFormat="1" ht="34.5" customHeight="1" x14ac:dyDescent="0.2">
      <c r="A21" s="20" t="s">
        <v>60</v>
      </c>
      <c r="B21" s="20" t="s">
        <v>0</v>
      </c>
      <c r="C21" s="21">
        <f>C22+C23+C24+C25+C26</f>
        <v>133702.44117999999</v>
      </c>
    </row>
    <row r="22" spans="1:4" s="24" customFormat="1" ht="22.5" customHeight="1" x14ac:dyDescent="0.2">
      <c r="A22" s="20" t="s">
        <v>89</v>
      </c>
      <c r="B22" s="20" t="s">
        <v>63</v>
      </c>
      <c r="C22" s="21">
        <v>9674.5</v>
      </c>
    </row>
    <row r="23" spans="1:4" s="24" customFormat="1" ht="22.5" customHeight="1" x14ac:dyDescent="0.2">
      <c r="A23" s="20" t="s">
        <v>90</v>
      </c>
      <c r="B23" s="20" t="s">
        <v>64</v>
      </c>
      <c r="C23" s="21">
        <v>4087.6715199999999</v>
      </c>
    </row>
    <row r="24" spans="1:4" s="24" customFormat="1" ht="22.5" customHeight="1" x14ac:dyDescent="0.2">
      <c r="A24" s="20" t="s">
        <v>91</v>
      </c>
      <c r="B24" s="20" t="s">
        <v>67</v>
      </c>
      <c r="C24" s="25">
        <v>6401.8869999999997</v>
      </c>
    </row>
    <row r="25" spans="1:4" s="24" customFormat="1" ht="22.5" customHeight="1" x14ac:dyDescent="0.2">
      <c r="A25" s="20" t="s">
        <v>92</v>
      </c>
      <c r="B25" s="20" t="s">
        <v>69</v>
      </c>
      <c r="C25" s="21">
        <v>113528.38266</v>
      </c>
    </row>
    <row r="26" spans="1:4" s="24" customFormat="1" ht="24" customHeight="1" x14ac:dyDescent="0.2">
      <c r="A26" s="20" t="s">
        <v>93</v>
      </c>
      <c r="B26" s="20" t="s">
        <v>94</v>
      </c>
      <c r="C26" s="21">
        <v>10</v>
      </c>
    </row>
    <row r="27" spans="1:4" s="24" customFormat="1" ht="30" customHeight="1" x14ac:dyDescent="0.2">
      <c r="A27" s="26"/>
      <c r="B27" s="27" t="s">
        <v>3</v>
      </c>
      <c r="C27" s="28">
        <f>C5+C20</f>
        <v>383486.66229999997</v>
      </c>
      <c r="D27" s="29"/>
    </row>
    <row r="28" spans="1:4" s="24" customFormat="1" ht="20.25" customHeight="1" x14ac:dyDescent="0.2">
      <c r="A28" s="38" t="s">
        <v>95</v>
      </c>
      <c r="B28" s="38"/>
      <c r="C28" s="38"/>
    </row>
    <row r="29" spans="1:4" ht="19.5" customHeight="1" x14ac:dyDescent="0.2">
      <c r="A29" s="23" t="s">
        <v>26</v>
      </c>
      <c r="B29" s="20" t="s">
        <v>18</v>
      </c>
      <c r="C29" s="25">
        <v>100508.7944</v>
      </c>
    </row>
    <row r="30" spans="1:4" s="24" customFormat="1" ht="19.5" customHeight="1" x14ac:dyDescent="0.2">
      <c r="A30" s="23" t="s">
        <v>27</v>
      </c>
      <c r="B30" s="20" t="s">
        <v>19</v>
      </c>
      <c r="C30" s="25">
        <v>6401.8869999999997</v>
      </c>
    </row>
    <row r="31" spans="1:4" ht="19.5" customHeight="1" x14ac:dyDescent="0.2">
      <c r="A31" s="23" t="s">
        <v>28</v>
      </c>
      <c r="B31" s="20" t="s">
        <v>20</v>
      </c>
      <c r="C31" s="25">
        <v>1304.57476</v>
      </c>
    </row>
    <row r="32" spans="1:4" s="24" customFormat="1" ht="19.5" customHeight="1" x14ac:dyDescent="0.2">
      <c r="A32" s="23" t="s">
        <v>29</v>
      </c>
      <c r="B32" s="20" t="s">
        <v>21</v>
      </c>
      <c r="C32" s="25">
        <v>112237.27112999999</v>
      </c>
    </row>
    <row r="33" spans="1:4" s="24" customFormat="1" ht="19.5" customHeight="1" x14ac:dyDescent="0.2">
      <c r="A33" s="23" t="s">
        <v>30</v>
      </c>
      <c r="B33" s="20" t="s">
        <v>22</v>
      </c>
      <c r="C33" s="25">
        <v>102988.05581000001</v>
      </c>
    </row>
    <row r="34" spans="1:4" s="24" customFormat="1" ht="19.5" customHeight="1" x14ac:dyDescent="0.2">
      <c r="A34" s="23" t="s">
        <v>31</v>
      </c>
      <c r="B34" s="20" t="s">
        <v>23</v>
      </c>
      <c r="C34" s="25">
        <v>0</v>
      </c>
    </row>
    <row r="35" spans="1:4" ht="19.5" customHeight="1" x14ac:dyDescent="0.2">
      <c r="A35" s="23" t="s">
        <v>32</v>
      </c>
      <c r="B35" s="20" t="s">
        <v>24</v>
      </c>
      <c r="C35" s="25">
        <v>0</v>
      </c>
    </row>
    <row r="36" spans="1:4" ht="19.5" customHeight="1" x14ac:dyDescent="0.2">
      <c r="A36" s="23" t="s">
        <v>33</v>
      </c>
      <c r="B36" s="20" t="s">
        <v>52</v>
      </c>
      <c r="C36" s="25">
        <v>54623.93346</v>
      </c>
    </row>
    <row r="37" spans="1:4" ht="19.5" customHeight="1" x14ac:dyDescent="0.2">
      <c r="A37" s="23" t="s">
        <v>35</v>
      </c>
      <c r="B37" s="20" t="s">
        <v>25</v>
      </c>
      <c r="C37" s="25">
        <v>2920.2918300000001</v>
      </c>
    </row>
    <row r="38" spans="1:4" ht="19.5" customHeight="1" x14ac:dyDescent="0.2">
      <c r="A38" s="23" t="s">
        <v>36</v>
      </c>
      <c r="B38" s="20" t="s">
        <v>55</v>
      </c>
      <c r="C38" s="25">
        <v>1120.0579299999999</v>
      </c>
    </row>
    <row r="39" spans="1:4" ht="19.5" customHeight="1" x14ac:dyDescent="0.2">
      <c r="A39" s="23" t="s">
        <v>46</v>
      </c>
      <c r="B39" s="20" t="s">
        <v>47</v>
      </c>
      <c r="C39" s="25"/>
    </row>
    <row r="40" spans="1:4" ht="31.5" customHeight="1" x14ac:dyDescent="0.2">
      <c r="A40" s="23" t="s">
        <v>48</v>
      </c>
      <c r="B40" s="20" t="s">
        <v>49</v>
      </c>
      <c r="C40" s="25"/>
    </row>
    <row r="41" spans="1:4" ht="30" customHeight="1" x14ac:dyDescent="0.2">
      <c r="A41" s="39" t="s">
        <v>17</v>
      </c>
      <c r="B41" s="39"/>
      <c r="C41" s="30">
        <f>SUM(C29:C40)</f>
        <v>382104.86632000003</v>
      </c>
      <c r="D41" s="31"/>
    </row>
    <row r="42" spans="1:4" ht="30" customHeight="1" x14ac:dyDescent="0.2">
      <c r="A42" s="39" t="s">
        <v>71</v>
      </c>
      <c r="B42" s="39"/>
      <c r="C42" s="32">
        <f>C27-C41</f>
        <v>1381.7959799999371</v>
      </c>
    </row>
    <row r="43" spans="1:4" x14ac:dyDescent="0.2">
      <c r="C43" s="31"/>
    </row>
    <row r="46" spans="1:4" x14ac:dyDescent="0.2">
      <c r="C46" s="31"/>
    </row>
  </sheetData>
  <autoFilter ref="A3:C3"/>
  <mergeCells count="4">
    <mergeCell ref="A1:C1"/>
    <mergeCell ref="A28:C28"/>
    <mergeCell ref="A41:B41"/>
    <mergeCell ref="A42:B42"/>
  </mergeCells>
  <pageMargins left="0.52" right="0.18" top="0.53" bottom="0.35433070866141736" header="0.31496062992125984" footer="0.15748031496062992"/>
  <pageSetup paperSize="9" scale="7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data</vt:lpstr>
      <vt:lpstr>селькие</vt:lpstr>
      <vt:lpstr>селькие!Область_печати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2018-10-16T06:24:20Z</dcterms:created>
  <dcterms:modified xsi:type="dcterms:W3CDTF">2025-11-13T11:52:23Z</dcterms:modified>
</cp:coreProperties>
</file>