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рил 10 МБТ из ОБ" sheetId="1" r:id="rId1"/>
    <sheet name="Прил_11 МБТ из МБ" sheetId="2" r:id="rId2"/>
  </sheets>
  <calcPr calcId="145621"/>
</workbook>
</file>

<file path=xl/calcChain.xml><?xml version="1.0" encoding="utf-8"?>
<calcChain xmlns="http://schemas.openxmlformats.org/spreadsheetml/2006/main">
  <c r="C46" i="2" l="1"/>
  <c r="B46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31" i="2"/>
  <c r="C117" i="2" l="1"/>
  <c r="B117" i="2"/>
  <c r="D106" i="2"/>
  <c r="D107" i="2"/>
  <c r="D108" i="2"/>
  <c r="D109" i="2"/>
  <c r="D110" i="2"/>
  <c r="D111" i="2"/>
  <c r="D112" i="2"/>
  <c r="D113" i="2"/>
  <c r="D114" i="2"/>
  <c r="D115" i="2"/>
  <c r="D116" i="2"/>
  <c r="D105" i="2"/>
  <c r="C82" i="2"/>
  <c r="B82" i="2"/>
  <c r="D75" i="2"/>
  <c r="D76" i="2"/>
  <c r="D77" i="2"/>
  <c r="D78" i="2"/>
  <c r="D79" i="2"/>
  <c r="D80" i="2"/>
  <c r="D81" i="2"/>
  <c r="D69" i="2"/>
  <c r="B11" i="2"/>
  <c r="D5" i="2"/>
  <c r="C134" i="2"/>
  <c r="B134" i="2"/>
  <c r="D133" i="2"/>
  <c r="D132" i="2"/>
  <c r="D131" i="2"/>
  <c r="D130" i="2"/>
  <c r="D129" i="2"/>
  <c r="D128" i="2"/>
  <c r="D127" i="2"/>
  <c r="D126" i="2"/>
  <c r="C53" i="1"/>
  <c r="B53" i="1"/>
  <c r="D44" i="1"/>
  <c r="D45" i="1"/>
  <c r="D46" i="1"/>
  <c r="D47" i="1"/>
  <c r="D48" i="1"/>
  <c r="D49" i="1"/>
  <c r="D50" i="1"/>
  <c r="D51" i="1"/>
  <c r="D52" i="1"/>
  <c r="C12" i="1"/>
  <c r="D11" i="1"/>
  <c r="B12" i="1"/>
  <c r="D10" i="1"/>
  <c r="D134" i="2" l="1"/>
  <c r="D7" i="2"/>
  <c r="D8" i="2"/>
  <c r="D10" i="2"/>
  <c r="D6" i="2"/>
  <c r="D9" i="2"/>
  <c r="D88" i="1" l="1"/>
  <c r="D43" i="1"/>
  <c r="D42" i="1"/>
  <c r="D41" i="1"/>
  <c r="D40" i="1"/>
  <c r="D39" i="1"/>
  <c r="D38" i="1"/>
  <c r="D5" i="1"/>
  <c r="D6" i="1"/>
  <c r="D7" i="1"/>
  <c r="D8" i="1"/>
  <c r="D9" i="1"/>
  <c r="D4" i="1"/>
  <c r="C11" i="2"/>
  <c r="D70" i="2"/>
  <c r="D71" i="2"/>
  <c r="D72" i="2"/>
  <c r="D73" i="2"/>
  <c r="D74" i="2"/>
  <c r="D11" i="2" l="1"/>
  <c r="D53" i="1"/>
  <c r="D12" i="1" l="1"/>
  <c r="D117" i="2"/>
  <c r="D82" i="2"/>
  <c r="B89" i="1"/>
  <c r="C89" i="1"/>
  <c r="D46" i="2"/>
  <c r="D89" i="1" l="1"/>
</calcChain>
</file>

<file path=xl/sharedStrings.xml><?xml version="1.0" encoding="utf-8"?>
<sst xmlns="http://schemas.openxmlformats.org/spreadsheetml/2006/main" count="142" uniqueCount="30">
  <si>
    <t/>
  </si>
  <si>
    <t>рублей</t>
  </si>
  <si>
    <t>Наименование муниципального образования</t>
  </si>
  <si>
    <t>Утверждено</t>
  </si>
  <si>
    <t>Исполнено</t>
  </si>
  <si>
    <t>Процент исполнения</t>
  </si>
  <si>
    <t>ИТОГО</t>
  </si>
  <si>
    <t>Отчет о фактическом предоставлении  бюджетам поселений дотации на выравнивание бюджетной обеспеченности поселений за счет средств областного бюджета, за  2020 год</t>
  </si>
  <si>
    <t>Глинищевское сельское поселение Брянского муниципального района Брянской области</t>
  </si>
  <si>
    <t>Добрунское сельское поселение Брянского муниципального района Брянской области</t>
  </si>
  <si>
    <t>Домашовское сельское поселение Брянского муниципального района Брянской области</t>
  </si>
  <si>
    <t>Новосельское сельское поселение Брянского муниципального района Брянской области</t>
  </si>
  <si>
    <t>Стекляннорадицкое сельское поселение Брянского муниципального района Брянской области</t>
  </si>
  <si>
    <t>Пальцовское сельское поселение Брянского муниципального района Брянской области</t>
  </si>
  <si>
    <t>Чернетовское сельское поселение Брянского муниципального района Брянской области</t>
  </si>
  <si>
    <t>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комиссариаты, за   2020 год</t>
  </si>
  <si>
    <t>Журиничское сельское поселение Брянского муниципального района Брянской области</t>
  </si>
  <si>
    <t>Мичуринское сельское поселение Брянского муниципального района Брянской области</t>
  </si>
  <si>
    <t>Нетьинское сельское поселение Брянского муниципального района Брянской области</t>
  </si>
  <si>
    <t xml:space="preserve"> Новодарковичское сельское поселение Брянского муниципального района Брянской области</t>
  </si>
  <si>
    <t>Отрадненское сельское поселение Брянского муниципального района Брянской области</t>
  </si>
  <si>
    <t>Снежское сельское поселение Брянского муниципального района Брянской области</t>
  </si>
  <si>
    <t>Свенское сельское поселение Брянского муниципального района Брянской области</t>
  </si>
  <si>
    <t>Супоневское сельское поселение Брянского муниципального района Брянской области</t>
  </si>
  <si>
    <t>Отчет о фактическом предоставлении иных межбюджетных трансфертов за счет средств областного бюджета на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</si>
  <si>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Отчет о фактическом предоставлении дотаций на поддержку мер по обеспечению сбалансированности бюджетов поселений из бюджета Брянского муниципального района Брянской области, за  2020 год</t>
  </si>
  <si>
    <t>Отчет о фактическом предоставлении  бюджетам поселений дотации на выравнивание бюджетной обеспеченности поселений из бюджета Брянского муниципального района Брянской области за  2020 год</t>
  </si>
  <si>
    <t>Отчет о фактическом предоставлении иных межбюджетных трансфертов бюджетам поселений Брянского района на переданные полномочия  Брянского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Брянского муниципального района Брянской области, за 2020 год</t>
  </si>
  <si>
    <t>Отчет о фактическом предоставлении иных межбюджетных трансфертов бюджетам поселений Брянского района  на переданные полномочия  Брянского муниципального района Брянской области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за  2020 год</t>
  </si>
  <si>
    <t>Отчет о фактическом предоставлении иных межбюджетных трансфертов бюджетам поселений Брянского района на переданные полномочия  Брянского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Федерации, 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</si>
</sst>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164" formatCode="0.0"/>
    <numFmt numFmtId="165" formatCode="#,##0.00_ ;[Red]\-#,##0.00\ 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5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3D3D3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</cellStyleXfs>
  <cellXfs count="30">
    <xf numFmtId="0" fontId="0" fillId="0" borderId="0" xfId="0"/>
    <xf numFmtId="0" fontId="3" fillId="0" borderId="0" xfId="3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8" fillId="2" borderId="4" xfId="1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12" fillId="0" borderId="3" xfId="4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165" fontId="14" fillId="0" borderId="3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 wrapText="1"/>
    </xf>
    <xf numFmtId="0" fontId="16" fillId="0" borderId="3" xfId="4" applyFont="1" applyFill="1" applyBorder="1" applyAlignment="1">
      <alignment horizontal="center" vertical="top" wrapText="1"/>
    </xf>
    <xf numFmtId="0" fontId="16" fillId="0" borderId="3" xfId="4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16" fillId="0" borderId="3" xfId="4" applyNumberFormat="1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4" fillId="0" borderId="2" xfId="2" applyNumberFormat="1" applyFont="1" applyFill="1" applyBorder="1" applyAlignment="1">
      <alignment horizontal="right" vertical="center" wrapText="1"/>
    </xf>
    <xf numFmtId="0" fontId="4" fillId="0" borderId="5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Денежный [0]" xfId="1" builtinId="7"/>
    <cellStyle name="Заголовок 1" xfId="3" builtinId="16"/>
    <cellStyle name="Обычный" xfId="0" builtinId="0"/>
    <cellStyle name="Обычный_method_2_1" xfId="4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49" workbookViewId="0">
      <selection activeCell="L51" sqref="L51"/>
    </sheetView>
  </sheetViews>
  <sheetFormatPr defaultRowHeight="15" x14ac:dyDescent="0.25"/>
  <cols>
    <col min="1" max="1" width="45" style="4" customWidth="1"/>
    <col min="2" max="4" width="16.140625" style="4" customWidth="1"/>
    <col min="5" max="16384" width="9.140625" style="4"/>
  </cols>
  <sheetData>
    <row r="1" spans="1:4" ht="66.75" customHeight="1" x14ac:dyDescent="0.25">
      <c r="A1" s="25" t="s">
        <v>7</v>
      </c>
      <c r="B1" s="25"/>
      <c r="C1" s="25"/>
      <c r="D1" s="25"/>
    </row>
    <row r="2" spans="1:4" ht="15.75" x14ac:dyDescent="0.25">
      <c r="A2" s="1" t="s">
        <v>0</v>
      </c>
      <c r="B2" s="26" t="s">
        <v>1</v>
      </c>
      <c r="C2" s="26"/>
      <c r="D2" s="26"/>
    </row>
    <row r="3" spans="1:4" s="5" customFormat="1" ht="30" x14ac:dyDescent="0.25">
      <c r="A3" s="15" t="s">
        <v>2</v>
      </c>
      <c r="B3" s="3" t="s">
        <v>3</v>
      </c>
      <c r="C3" s="3" t="s">
        <v>4</v>
      </c>
      <c r="D3" s="3" t="s">
        <v>5</v>
      </c>
    </row>
    <row r="4" spans="1:4" s="5" customFormat="1" ht="33" customHeight="1" x14ac:dyDescent="0.25">
      <c r="A4" s="16" t="s">
        <v>8</v>
      </c>
      <c r="B4" s="17">
        <v>202000</v>
      </c>
      <c r="C4" s="17">
        <v>202000</v>
      </c>
      <c r="D4" s="17">
        <f>C4/B4*100</f>
        <v>100</v>
      </c>
    </row>
    <row r="5" spans="1:4" ht="33" customHeight="1" x14ac:dyDescent="0.25">
      <c r="A5" s="16" t="s">
        <v>9</v>
      </c>
      <c r="B5" s="17">
        <v>195000</v>
      </c>
      <c r="C5" s="17">
        <v>195000</v>
      </c>
      <c r="D5" s="23">
        <f t="shared" ref="D5:D12" si="0">C5/B5*100</f>
        <v>100</v>
      </c>
    </row>
    <row r="6" spans="1:4" ht="33" customHeight="1" x14ac:dyDescent="0.25">
      <c r="A6" s="16" t="s">
        <v>10</v>
      </c>
      <c r="B6" s="17">
        <v>107000</v>
      </c>
      <c r="C6" s="18">
        <v>107000</v>
      </c>
      <c r="D6" s="23">
        <f t="shared" si="0"/>
        <v>100</v>
      </c>
    </row>
    <row r="7" spans="1:4" ht="33" customHeight="1" x14ac:dyDescent="0.25">
      <c r="A7" s="16" t="s">
        <v>18</v>
      </c>
      <c r="B7" s="17">
        <v>366000</v>
      </c>
      <c r="C7" s="18">
        <v>366000</v>
      </c>
      <c r="D7" s="23">
        <f t="shared" si="0"/>
        <v>100</v>
      </c>
    </row>
    <row r="8" spans="1:4" ht="33" customHeight="1" x14ac:dyDescent="0.25">
      <c r="A8" s="16" t="s">
        <v>11</v>
      </c>
      <c r="B8" s="17">
        <v>413000</v>
      </c>
      <c r="C8" s="18">
        <v>413000</v>
      </c>
      <c r="D8" s="23">
        <f t="shared" si="0"/>
        <v>100</v>
      </c>
    </row>
    <row r="9" spans="1:4" ht="48.75" customHeight="1" x14ac:dyDescent="0.25">
      <c r="A9" s="16" t="s">
        <v>12</v>
      </c>
      <c r="B9" s="17">
        <v>651000</v>
      </c>
      <c r="C9" s="18">
        <v>651000</v>
      </c>
      <c r="D9" s="23">
        <f t="shared" si="0"/>
        <v>100</v>
      </c>
    </row>
    <row r="10" spans="1:4" ht="48.75" customHeight="1" x14ac:dyDescent="0.25">
      <c r="A10" s="16" t="s">
        <v>13</v>
      </c>
      <c r="B10" s="17">
        <v>428000</v>
      </c>
      <c r="C10" s="18">
        <v>428000</v>
      </c>
      <c r="D10" s="23">
        <f t="shared" si="0"/>
        <v>100</v>
      </c>
    </row>
    <row r="11" spans="1:4" ht="48.75" customHeight="1" x14ac:dyDescent="0.25">
      <c r="A11" s="16" t="s">
        <v>14</v>
      </c>
      <c r="B11" s="17">
        <v>222000</v>
      </c>
      <c r="C11" s="18">
        <v>222000</v>
      </c>
      <c r="D11" s="23">
        <f t="shared" si="0"/>
        <v>100</v>
      </c>
    </row>
    <row r="12" spans="1:4" ht="33" customHeight="1" x14ac:dyDescent="0.25">
      <c r="A12" s="19" t="s">
        <v>6</v>
      </c>
      <c r="B12" s="20">
        <f>SUM(B4:B11)</f>
        <v>2584000</v>
      </c>
      <c r="C12" s="20">
        <f>SUM(C4:C11)</f>
        <v>2584000</v>
      </c>
      <c r="D12" s="23">
        <f t="shared" si="0"/>
        <v>100</v>
      </c>
    </row>
    <row r="14" spans="1:4" hidden="1" x14ac:dyDescent="0.25"/>
    <row r="15" spans="1:4" hidden="1" x14ac:dyDescent="0.25"/>
    <row r="16" spans="1: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t="57.75" hidden="1" customHeight="1" x14ac:dyDescent="0.25"/>
    <row r="29" hidden="1" x14ac:dyDescent="0.25"/>
    <row r="30" hidden="1" x14ac:dyDescent="0.25"/>
    <row r="31" hidden="1" x14ac:dyDescent="0.25"/>
    <row r="32" hidden="1" x14ac:dyDescent="0.25"/>
    <row r="33" spans="1:4" ht="97.5" hidden="1" customHeight="1" x14ac:dyDescent="0.25"/>
    <row r="34" spans="1:4" ht="82.5" customHeight="1" x14ac:dyDescent="0.25">
      <c r="A34" s="25" t="s">
        <v>15</v>
      </c>
      <c r="B34" s="25"/>
      <c r="C34" s="25"/>
      <c r="D34" s="25"/>
    </row>
    <row r="36" spans="1:4" ht="15.75" x14ac:dyDescent="0.25">
      <c r="A36" s="1" t="s">
        <v>0</v>
      </c>
      <c r="B36" s="27" t="s">
        <v>1</v>
      </c>
      <c r="C36" s="27"/>
      <c r="D36" s="27"/>
    </row>
    <row r="37" spans="1:4" ht="30" x14ac:dyDescent="0.25">
      <c r="A37" s="15" t="s">
        <v>2</v>
      </c>
      <c r="B37" s="3" t="s">
        <v>3</v>
      </c>
      <c r="C37" s="3" t="s">
        <v>4</v>
      </c>
      <c r="D37" s="3" t="s">
        <v>5</v>
      </c>
    </row>
    <row r="38" spans="1:4" ht="32.25" customHeight="1" x14ac:dyDescent="0.25">
      <c r="A38" s="16" t="s">
        <v>8</v>
      </c>
      <c r="B38" s="17">
        <v>222211.57</v>
      </c>
      <c r="C38" s="17">
        <v>222211.57</v>
      </c>
      <c r="D38" s="17">
        <f>C38/B38*100</f>
        <v>100</v>
      </c>
    </row>
    <row r="39" spans="1:4" ht="32.25" customHeight="1" x14ac:dyDescent="0.25">
      <c r="A39" s="16" t="s">
        <v>9</v>
      </c>
      <c r="B39" s="17">
        <v>222211.57</v>
      </c>
      <c r="C39" s="17">
        <v>222211.57</v>
      </c>
      <c r="D39" s="23">
        <f t="shared" ref="D39:D53" si="1">C39/B39*100</f>
        <v>100</v>
      </c>
    </row>
    <row r="40" spans="1:4" ht="32.25" customHeight="1" x14ac:dyDescent="0.25">
      <c r="A40" s="16" t="s">
        <v>10</v>
      </c>
      <c r="B40" s="17">
        <v>88885.9</v>
      </c>
      <c r="C40" s="17">
        <v>88885.9</v>
      </c>
      <c r="D40" s="23">
        <f t="shared" si="1"/>
        <v>100</v>
      </c>
    </row>
    <row r="41" spans="1:4" ht="32.25" customHeight="1" x14ac:dyDescent="0.25">
      <c r="A41" s="16" t="s">
        <v>16</v>
      </c>
      <c r="B41" s="17">
        <v>88885.9</v>
      </c>
      <c r="C41" s="17">
        <v>88885.9</v>
      </c>
      <c r="D41" s="23">
        <f t="shared" si="1"/>
        <v>100</v>
      </c>
    </row>
    <row r="42" spans="1:4" ht="32.25" customHeight="1" x14ac:dyDescent="0.25">
      <c r="A42" s="16" t="s">
        <v>17</v>
      </c>
      <c r="B42" s="17">
        <v>222211.57</v>
      </c>
      <c r="C42" s="17">
        <v>222211.57</v>
      </c>
      <c r="D42" s="23">
        <f t="shared" si="1"/>
        <v>100</v>
      </c>
    </row>
    <row r="43" spans="1:4" ht="32.25" customHeight="1" x14ac:dyDescent="0.25">
      <c r="A43" s="16" t="s">
        <v>18</v>
      </c>
      <c r="B43" s="17">
        <v>222211.57</v>
      </c>
      <c r="C43" s="17">
        <v>222211.57</v>
      </c>
      <c r="D43" s="23">
        <f t="shared" si="1"/>
        <v>100</v>
      </c>
    </row>
    <row r="44" spans="1:4" ht="40.5" customHeight="1" x14ac:dyDescent="0.25">
      <c r="A44" s="16" t="s">
        <v>19</v>
      </c>
      <c r="B44" s="17">
        <v>222211.57</v>
      </c>
      <c r="C44" s="17">
        <v>222211.57</v>
      </c>
      <c r="D44" s="23">
        <f t="shared" si="1"/>
        <v>100</v>
      </c>
    </row>
    <row r="45" spans="1:4" ht="32.25" customHeight="1" x14ac:dyDescent="0.25">
      <c r="A45" s="16" t="s">
        <v>11</v>
      </c>
      <c r="B45" s="17">
        <v>222211.57</v>
      </c>
      <c r="C45" s="17">
        <v>222211.57</v>
      </c>
      <c r="D45" s="23">
        <f t="shared" si="1"/>
        <v>100</v>
      </c>
    </row>
    <row r="46" spans="1:4" ht="32.25" customHeight="1" x14ac:dyDescent="0.25">
      <c r="A46" s="16" t="s">
        <v>20</v>
      </c>
      <c r="B46" s="17">
        <v>222211.57</v>
      </c>
      <c r="C46" s="17">
        <v>222211.57</v>
      </c>
      <c r="D46" s="23">
        <f t="shared" si="1"/>
        <v>100</v>
      </c>
    </row>
    <row r="47" spans="1:4" ht="45.75" customHeight="1" x14ac:dyDescent="0.25">
      <c r="A47" s="16" t="s">
        <v>21</v>
      </c>
      <c r="B47" s="17">
        <v>444423.14</v>
      </c>
      <c r="C47" s="17">
        <v>444423.14</v>
      </c>
      <c r="D47" s="23">
        <f t="shared" si="1"/>
        <v>100</v>
      </c>
    </row>
    <row r="48" spans="1:4" ht="42" customHeight="1" x14ac:dyDescent="0.25">
      <c r="A48" s="16" t="s">
        <v>12</v>
      </c>
      <c r="B48" s="17">
        <v>222211.57</v>
      </c>
      <c r="C48" s="17">
        <v>222211.57</v>
      </c>
      <c r="D48" s="23">
        <f t="shared" si="1"/>
        <v>100</v>
      </c>
    </row>
    <row r="49" spans="1:4" ht="32.25" customHeight="1" x14ac:dyDescent="0.25">
      <c r="A49" s="16" t="s">
        <v>22</v>
      </c>
      <c r="B49" s="17">
        <v>222211.57</v>
      </c>
      <c r="C49" s="17">
        <v>222211.57</v>
      </c>
      <c r="D49" s="23">
        <f t="shared" si="1"/>
        <v>100</v>
      </c>
    </row>
    <row r="50" spans="1:4" ht="32.25" customHeight="1" x14ac:dyDescent="0.25">
      <c r="A50" s="16" t="s">
        <v>23</v>
      </c>
      <c r="B50" s="17">
        <v>444423.14</v>
      </c>
      <c r="C50" s="17">
        <v>444423.14</v>
      </c>
      <c r="D50" s="23">
        <f t="shared" si="1"/>
        <v>100</v>
      </c>
    </row>
    <row r="51" spans="1:4" ht="32.25" customHeight="1" x14ac:dyDescent="0.25">
      <c r="A51" s="16" t="s">
        <v>13</v>
      </c>
      <c r="B51" s="17">
        <v>88885.9</v>
      </c>
      <c r="C51" s="17">
        <v>88885.9</v>
      </c>
      <c r="D51" s="23">
        <f t="shared" si="1"/>
        <v>100</v>
      </c>
    </row>
    <row r="52" spans="1:4" ht="32.25" customHeight="1" x14ac:dyDescent="0.25">
      <c r="A52" s="16" t="s">
        <v>14</v>
      </c>
      <c r="B52" s="17">
        <v>88885.89</v>
      </c>
      <c r="C52" s="17">
        <v>88885.89</v>
      </c>
      <c r="D52" s="23">
        <f t="shared" si="1"/>
        <v>100</v>
      </c>
    </row>
    <row r="53" spans="1:4" ht="32.25" customHeight="1" x14ac:dyDescent="0.25">
      <c r="A53" s="19" t="s">
        <v>6</v>
      </c>
      <c r="B53" s="20">
        <f>SUM(B38:B43)+B44+B45+B46+B47+B48+B49+B50+B51+B52</f>
        <v>3244294</v>
      </c>
      <c r="C53" s="20">
        <f>SUM(C38:C43)+C44+C45+C46+C47+C48+C49+C50+C51+C52</f>
        <v>3244294</v>
      </c>
      <c r="D53" s="23">
        <f t="shared" si="1"/>
        <v>100</v>
      </c>
    </row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:4" hidden="1" x14ac:dyDescent="0.25"/>
    <row r="82" spans="1:4" hidden="1" x14ac:dyDescent="0.25"/>
    <row r="83" spans="1:4" hidden="1" x14ac:dyDescent="0.25"/>
    <row r="84" spans="1:4" ht="120" customHeight="1" x14ac:dyDescent="0.25">
      <c r="A84" s="25" t="s">
        <v>24</v>
      </c>
      <c r="B84" s="25"/>
      <c r="C84" s="25"/>
      <c r="D84" s="25"/>
    </row>
    <row r="86" spans="1:4" ht="15.75" x14ac:dyDescent="0.25">
      <c r="A86" s="1" t="s">
        <v>0</v>
      </c>
      <c r="B86" s="27" t="s">
        <v>1</v>
      </c>
      <c r="C86" s="27"/>
      <c r="D86" s="27"/>
    </row>
    <row r="87" spans="1:4" ht="30" x14ac:dyDescent="0.25">
      <c r="A87" s="2" t="s">
        <v>2</v>
      </c>
      <c r="B87" s="3" t="s">
        <v>3</v>
      </c>
      <c r="C87" s="3" t="s">
        <v>4</v>
      </c>
      <c r="D87" s="3" t="s">
        <v>5</v>
      </c>
    </row>
    <row r="88" spans="1:4" ht="39" customHeight="1" x14ac:dyDescent="0.25">
      <c r="A88" s="16" t="s">
        <v>8</v>
      </c>
      <c r="B88" s="12">
        <v>2447720</v>
      </c>
      <c r="C88" s="11">
        <v>2447720</v>
      </c>
      <c r="D88" s="17">
        <f>C88/B88*100</f>
        <v>100</v>
      </c>
    </row>
    <row r="89" spans="1:4" ht="25.5" customHeight="1" x14ac:dyDescent="0.25">
      <c r="A89" s="6" t="s">
        <v>6</v>
      </c>
      <c r="B89" s="13">
        <f>SUM(B88:B88)</f>
        <v>2447720</v>
      </c>
      <c r="C89" s="7">
        <f>SUM(C88:C88)</f>
        <v>2447720</v>
      </c>
      <c r="D89" s="23">
        <f t="shared" ref="D89" si="2">C89/B89*100</f>
        <v>100</v>
      </c>
    </row>
  </sheetData>
  <mergeCells count="6">
    <mergeCell ref="A1:D1"/>
    <mergeCell ref="B2:D2"/>
    <mergeCell ref="B86:D86"/>
    <mergeCell ref="A34:D34"/>
    <mergeCell ref="B36:D36"/>
    <mergeCell ref="A84:D8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16" workbookViewId="0">
      <selection activeCell="B46" sqref="B46"/>
    </sheetView>
  </sheetViews>
  <sheetFormatPr defaultRowHeight="15" x14ac:dyDescent="0.25"/>
  <cols>
    <col min="1" max="1" width="45" style="4" customWidth="1"/>
    <col min="2" max="4" width="16.140625" style="4" customWidth="1"/>
    <col min="5" max="5" width="9.140625" style="4"/>
    <col min="6" max="6" width="14.7109375" style="4" customWidth="1"/>
    <col min="7" max="16384" width="9.140625" style="4"/>
  </cols>
  <sheetData>
    <row r="1" spans="1:6" ht="66.75" customHeight="1" x14ac:dyDescent="0.25">
      <c r="A1" s="25" t="s">
        <v>25</v>
      </c>
      <c r="B1" s="25"/>
      <c r="C1" s="25"/>
      <c r="D1" s="25"/>
    </row>
    <row r="3" spans="1:6" ht="15.75" x14ac:dyDescent="0.25">
      <c r="A3" s="1" t="s">
        <v>0</v>
      </c>
      <c r="B3" s="28" t="s">
        <v>1</v>
      </c>
      <c r="C3" s="28"/>
      <c r="D3" s="28"/>
    </row>
    <row r="4" spans="1:6" s="5" customFormat="1" ht="30" x14ac:dyDescent="0.25">
      <c r="A4" s="15" t="s">
        <v>2</v>
      </c>
      <c r="B4" s="3" t="s">
        <v>3</v>
      </c>
      <c r="C4" s="3" t="s">
        <v>4</v>
      </c>
      <c r="D4" s="3" t="s">
        <v>5</v>
      </c>
      <c r="E4" s="4"/>
      <c r="F4" s="4"/>
    </row>
    <row r="5" spans="1:6" ht="50.25" customHeight="1" x14ac:dyDescent="0.25">
      <c r="A5" s="16" t="s">
        <v>10</v>
      </c>
      <c r="B5" s="22">
        <v>698913</v>
      </c>
      <c r="C5" s="22">
        <v>698913</v>
      </c>
      <c r="D5" s="21">
        <f>C5/B5*100</f>
        <v>100</v>
      </c>
    </row>
    <row r="6" spans="1:6" ht="50.25" customHeight="1" x14ac:dyDescent="0.25">
      <c r="A6" s="16" t="s">
        <v>18</v>
      </c>
      <c r="B6" s="22">
        <v>200000</v>
      </c>
      <c r="C6" s="22">
        <v>0</v>
      </c>
      <c r="D6" s="24">
        <f>C6/B6*100</f>
        <v>0</v>
      </c>
    </row>
    <row r="7" spans="1:6" ht="50.25" customHeight="1" x14ac:dyDescent="0.25">
      <c r="A7" s="16" t="s">
        <v>11</v>
      </c>
      <c r="B7" s="22">
        <v>200000</v>
      </c>
      <c r="C7" s="22">
        <v>0</v>
      </c>
      <c r="D7" s="24">
        <f t="shared" ref="D7:D11" si="0">C7/B7*100</f>
        <v>0</v>
      </c>
    </row>
    <row r="8" spans="1:6" ht="50.25" customHeight="1" x14ac:dyDescent="0.25">
      <c r="A8" s="16" t="s">
        <v>12</v>
      </c>
      <c r="B8" s="22">
        <v>200000</v>
      </c>
      <c r="C8" s="22">
        <v>200000</v>
      </c>
      <c r="D8" s="24">
        <f t="shared" si="0"/>
        <v>100</v>
      </c>
    </row>
    <row r="9" spans="1:6" ht="50.25" customHeight="1" x14ac:dyDescent="0.25">
      <c r="A9" s="16" t="s">
        <v>13</v>
      </c>
      <c r="B9" s="17">
        <v>2453200</v>
      </c>
      <c r="C9" s="17">
        <v>2453200</v>
      </c>
      <c r="D9" s="24">
        <f t="shared" si="0"/>
        <v>100</v>
      </c>
    </row>
    <row r="10" spans="1:6" ht="50.25" customHeight="1" x14ac:dyDescent="0.25">
      <c r="A10" s="16" t="s">
        <v>14</v>
      </c>
      <c r="B10" s="17">
        <v>250887</v>
      </c>
      <c r="C10" s="18">
        <v>0</v>
      </c>
      <c r="D10" s="24">
        <f t="shared" si="0"/>
        <v>0</v>
      </c>
    </row>
    <row r="11" spans="1:6" ht="50.25" customHeight="1" x14ac:dyDescent="0.25">
      <c r="A11" s="19" t="s">
        <v>6</v>
      </c>
      <c r="B11" s="20">
        <f>SUM(B6:B10)+B5</f>
        <v>4003000</v>
      </c>
      <c r="C11" s="20">
        <f t="shared" ref="C11" si="1">SUM(C5:C10)</f>
        <v>3352113</v>
      </c>
      <c r="D11" s="24">
        <f t="shared" si="0"/>
        <v>83.740019985011244</v>
      </c>
    </row>
    <row r="12" spans="1:6" hidden="1" x14ac:dyDescent="0.25"/>
    <row r="13" spans="1:6" hidden="1" x14ac:dyDescent="0.25"/>
    <row r="14" spans="1:6" ht="12.75" hidden="1" customHeight="1" x14ac:dyDescent="0.25">
      <c r="A14" s="14"/>
      <c r="B14" s="14"/>
      <c r="C14" s="14"/>
      <c r="D14" s="14"/>
    </row>
    <row r="15" spans="1:6" hidden="1" x14ac:dyDescent="0.25"/>
    <row r="16" spans="1:6" hidden="1" x14ac:dyDescent="0.25"/>
    <row r="17" spans="1:4" hidden="1" x14ac:dyDescent="0.25"/>
    <row r="18" spans="1:4" hidden="1" x14ac:dyDescent="0.25"/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t="11.25" customHeight="1" x14ac:dyDescent="0.25"/>
    <row r="28" spans="1:4" ht="155.25" customHeight="1" x14ac:dyDescent="0.25">
      <c r="A28" s="29" t="s">
        <v>29</v>
      </c>
      <c r="B28" s="29"/>
      <c r="C28" s="29"/>
      <c r="D28" s="29"/>
    </row>
    <row r="29" spans="1:4" ht="15.75" x14ac:dyDescent="0.25">
      <c r="A29" s="1" t="s">
        <v>0</v>
      </c>
      <c r="B29" s="27" t="s">
        <v>1</v>
      </c>
      <c r="C29" s="27"/>
      <c r="D29" s="27"/>
    </row>
    <row r="30" spans="1:4" ht="30" x14ac:dyDescent="0.25">
      <c r="A30" s="2" t="s">
        <v>2</v>
      </c>
      <c r="B30" s="3" t="s">
        <v>3</v>
      </c>
      <c r="C30" s="3" t="s">
        <v>4</v>
      </c>
      <c r="D30" s="3" t="s">
        <v>5</v>
      </c>
    </row>
    <row r="31" spans="1:4" ht="50.25" customHeight="1" x14ac:dyDescent="0.25">
      <c r="A31" s="16" t="s">
        <v>8</v>
      </c>
      <c r="B31" s="12">
        <v>12181402.92</v>
      </c>
      <c r="C31" s="11">
        <v>12170303.439999999</v>
      </c>
      <c r="D31" s="11">
        <f>C31/B31*100</f>
        <v>99.908881759573219</v>
      </c>
    </row>
    <row r="32" spans="1:4" ht="50.25" customHeight="1" x14ac:dyDescent="0.25">
      <c r="A32" s="16" t="s">
        <v>9</v>
      </c>
      <c r="B32" s="12">
        <v>10984782.59</v>
      </c>
      <c r="C32" s="11">
        <v>10983015.76</v>
      </c>
      <c r="D32" s="11">
        <f t="shared" ref="D32:D45" si="2">C32/B32*100</f>
        <v>99.983915657997557</v>
      </c>
    </row>
    <row r="33" spans="1:4" ht="50.25" customHeight="1" x14ac:dyDescent="0.25">
      <c r="A33" s="16" t="s">
        <v>10</v>
      </c>
      <c r="B33" s="12">
        <v>1867942.65</v>
      </c>
      <c r="C33" s="11">
        <v>1837704.56</v>
      </c>
      <c r="D33" s="11">
        <f t="shared" si="2"/>
        <v>98.381208866342888</v>
      </c>
    </row>
    <row r="34" spans="1:4" ht="50.25" customHeight="1" x14ac:dyDescent="0.25">
      <c r="A34" s="16" t="s">
        <v>16</v>
      </c>
      <c r="B34" s="12">
        <v>506243.23</v>
      </c>
      <c r="C34" s="11">
        <v>447243.33</v>
      </c>
      <c r="D34" s="11">
        <f t="shared" si="2"/>
        <v>88.345542912247936</v>
      </c>
    </row>
    <row r="35" spans="1:4" ht="50.25" customHeight="1" x14ac:dyDescent="0.25">
      <c r="A35" s="16" t="s">
        <v>17</v>
      </c>
      <c r="B35" s="12">
        <v>3485978.32</v>
      </c>
      <c r="C35" s="11">
        <v>3397853.41</v>
      </c>
      <c r="D35" s="11">
        <f t="shared" si="2"/>
        <v>97.472017840891226</v>
      </c>
    </row>
    <row r="36" spans="1:4" ht="50.25" customHeight="1" x14ac:dyDescent="0.25">
      <c r="A36" s="16" t="s">
        <v>18</v>
      </c>
      <c r="B36" s="12">
        <v>6890938.1100000003</v>
      </c>
      <c r="C36" s="11">
        <v>6852035.7199999997</v>
      </c>
      <c r="D36" s="11">
        <f t="shared" si="2"/>
        <v>99.435455820687963</v>
      </c>
    </row>
    <row r="37" spans="1:4" ht="50.25" customHeight="1" x14ac:dyDescent="0.25">
      <c r="A37" s="16" t="s">
        <v>19</v>
      </c>
      <c r="B37" s="12">
        <v>8937091.7799999993</v>
      </c>
      <c r="C37" s="12">
        <v>8937091.7799999993</v>
      </c>
      <c r="D37" s="11">
        <f t="shared" si="2"/>
        <v>100</v>
      </c>
    </row>
    <row r="38" spans="1:4" ht="50.25" customHeight="1" x14ac:dyDescent="0.25">
      <c r="A38" s="16" t="s">
        <v>11</v>
      </c>
      <c r="B38" s="12">
        <v>7377495.3399999999</v>
      </c>
      <c r="C38" s="11">
        <v>7345453.1799999997</v>
      </c>
      <c r="D38" s="11">
        <f t="shared" si="2"/>
        <v>99.565676987604846</v>
      </c>
    </row>
    <row r="39" spans="1:4" ht="50.25" customHeight="1" x14ac:dyDescent="0.25">
      <c r="A39" s="16" t="s">
        <v>20</v>
      </c>
      <c r="B39" s="12">
        <v>10834707.98</v>
      </c>
      <c r="C39" s="11">
        <v>10791982.619999999</v>
      </c>
      <c r="D39" s="11">
        <f t="shared" si="2"/>
        <v>99.605662099256676</v>
      </c>
    </row>
    <row r="40" spans="1:4" ht="50.25" customHeight="1" x14ac:dyDescent="0.25">
      <c r="A40" s="16" t="s">
        <v>21</v>
      </c>
      <c r="B40" s="12">
        <v>8922285.6300000008</v>
      </c>
      <c r="C40" s="11">
        <v>8922272.8599999994</v>
      </c>
      <c r="D40" s="11">
        <f t="shared" si="2"/>
        <v>99.999856875238805</v>
      </c>
    </row>
    <row r="41" spans="1:4" ht="50.25" customHeight="1" x14ac:dyDescent="0.25">
      <c r="A41" s="16" t="s">
        <v>12</v>
      </c>
      <c r="B41" s="12">
        <v>6631633.04</v>
      </c>
      <c r="C41" s="11">
        <v>6605884.1299999999</v>
      </c>
      <c r="D41" s="11">
        <f t="shared" si="2"/>
        <v>99.611725952797897</v>
      </c>
    </row>
    <row r="42" spans="1:4" ht="50.25" customHeight="1" x14ac:dyDescent="0.25">
      <c r="A42" s="16" t="s">
        <v>22</v>
      </c>
      <c r="B42" s="12">
        <v>4003364.2</v>
      </c>
      <c r="C42" s="11">
        <v>3983333.04</v>
      </c>
      <c r="D42" s="11">
        <f t="shared" si="2"/>
        <v>99.499641826242041</v>
      </c>
    </row>
    <row r="43" spans="1:4" ht="50.25" customHeight="1" x14ac:dyDescent="0.25">
      <c r="A43" s="16" t="s">
        <v>23</v>
      </c>
      <c r="B43" s="12">
        <v>44765533.060000002</v>
      </c>
      <c r="C43" s="11">
        <v>41763353.299999997</v>
      </c>
      <c r="D43" s="11">
        <f t="shared" si="2"/>
        <v>93.29354627370094</v>
      </c>
    </row>
    <row r="44" spans="1:4" ht="50.25" customHeight="1" x14ac:dyDescent="0.25">
      <c r="A44" s="16" t="s">
        <v>13</v>
      </c>
      <c r="B44" s="12">
        <v>4554056.05</v>
      </c>
      <c r="C44" s="11">
        <v>4480405.34</v>
      </c>
      <c r="D44" s="11">
        <f t="shared" si="2"/>
        <v>98.382744762221364</v>
      </c>
    </row>
    <row r="45" spans="1:4" ht="50.25" customHeight="1" x14ac:dyDescent="0.25">
      <c r="A45" s="16" t="s">
        <v>14</v>
      </c>
      <c r="B45" s="12">
        <v>8402857.9100000001</v>
      </c>
      <c r="C45" s="12">
        <v>8402857.9100000001</v>
      </c>
      <c r="D45" s="11">
        <f t="shared" si="2"/>
        <v>100</v>
      </c>
    </row>
    <row r="46" spans="1:4" ht="50.25" customHeight="1" x14ac:dyDescent="0.25">
      <c r="A46" s="6" t="s">
        <v>6</v>
      </c>
      <c r="B46" s="13">
        <f>SUM(B31:B45)</f>
        <v>140346312.81</v>
      </c>
      <c r="C46" s="7">
        <f>SUM(C31:C36)+C37+C38+C39+C40+C41+C42+C43+C44+C45</f>
        <v>136920790.38</v>
      </c>
      <c r="D46" s="10">
        <f t="shared" ref="D33:D46" si="3">C46/B46*100</f>
        <v>97.55923589197711</v>
      </c>
    </row>
    <row r="48" spans="1: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6" hidden="1" x14ac:dyDescent="0.25"/>
    <row r="66" spans="1:6" ht="136.5" customHeight="1" x14ac:dyDescent="0.25">
      <c r="A66" s="29" t="s">
        <v>27</v>
      </c>
      <c r="B66" s="29"/>
      <c r="C66" s="29"/>
      <c r="D66" s="29"/>
    </row>
    <row r="67" spans="1:6" ht="15.75" x14ac:dyDescent="0.25">
      <c r="A67" s="1" t="s">
        <v>0</v>
      </c>
      <c r="B67" s="27" t="s">
        <v>1</v>
      </c>
      <c r="C67" s="27"/>
      <c r="D67" s="27"/>
    </row>
    <row r="68" spans="1:6" s="5" customFormat="1" ht="30" x14ac:dyDescent="0.25">
      <c r="A68" s="2" t="s">
        <v>2</v>
      </c>
      <c r="B68" s="3" t="s">
        <v>3</v>
      </c>
      <c r="C68" s="3" t="s">
        <v>4</v>
      </c>
      <c r="D68" s="3" t="s">
        <v>5</v>
      </c>
      <c r="E68" s="4"/>
      <c r="F68" s="4"/>
    </row>
    <row r="69" spans="1:6" ht="47.25" customHeight="1" x14ac:dyDescent="0.25">
      <c r="A69" s="16" t="s">
        <v>8</v>
      </c>
      <c r="B69" s="12">
        <v>389088</v>
      </c>
      <c r="C69" s="11">
        <v>315976.44</v>
      </c>
      <c r="D69" s="9">
        <f>C69/B69*100</f>
        <v>81.209505304712565</v>
      </c>
    </row>
    <row r="70" spans="1:6" ht="47.25" customHeight="1" x14ac:dyDescent="0.25">
      <c r="A70" s="16" t="s">
        <v>9</v>
      </c>
      <c r="B70" s="12">
        <v>167791.81</v>
      </c>
      <c r="C70" s="12">
        <v>167791.81</v>
      </c>
      <c r="D70" s="9">
        <f>C70/B70*100</f>
        <v>100</v>
      </c>
    </row>
    <row r="71" spans="1:6" ht="47.25" customHeight="1" x14ac:dyDescent="0.25">
      <c r="A71" s="16" t="s">
        <v>16</v>
      </c>
      <c r="B71" s="12">
        <v>105633.57</v>
      </c>
      <c r="C71" s="12">
        <v>105633.57</v>
      </c>
      <c r="D71" s="9">
        <f t="shared" ref="D71:D82" si="4">C71/B71*100</f>
        <v>100</v>
      </c>
    </row>
    <row r="72" spans="1:6" ht="47.25" customHeight="1" x14ac:dyDescent="0.25">
      <c r="A72" s="16" t="s">
        <v>17</v>
      </c>
      <c r="B72" s="12">
        <v>187706.02</v>
      </c>
      <c r="C72" s="11">
        <v>185318.64</v>
      </c>
      <c r="D72" s="9">
        <f t="shared" si="4"/>
        <v>98.728128165521824</v>
      </c>
    </row>
    <row r="73" spans="1:6" ht="47.25" customHeight="1" x14ac:dyDescent="0.25">
      <c r="A73" s="16" t="s">
        <v>19</v>
      </c>
      <c r="B73" s="12">
        <v>112856</v>
      </c>
      <c r="C73" s="11">
        <v>101896.53</v>
      </c>
      <c r="D73" s="9">
        <f t="shared" si="4"/>
        <v>90.288978875735452</v>
      </c>
    </row>
    <row r="74" spans="1:6" ht="47.25" customHeight="1" x14ac:dyDescent="0.25">
      <c r="A74" s="16" t="s">
        <v>11</v>
      </c>
      <c r="B74" s="12">
        <v>946444.88</v>
      </c>
      <c r="C74" s="12">
        <v>946444.88</v>
      </c>
      <c r="D74" s="9">
        <f t="shared" si="4"/>
        <v>100</v>
      </c>
    </row>
    <row r="75" spans="1:6" ht="47.25" customHeight="1" x14ac:dyDescent="0.25">
      <c r="A75" s="16" t="s">
        <v>20</v>
      </c>
      <c r="B75" s="12">
        <v>9859.08</v>
      </c>
      <c r="C75" s="12">
        <v>9859.08</v>
      </c>
      <c r="D75" s="9">
        <f t="shared" si="4"/>
        <v>100</v>
      </c>
    </row>
    <row r="76" spans="1:6" ht="47.25" customHeight="1" x14ac:dyDescent="0.25">
      <c r="A76" s="16" t="s">
        <v>21</v>
      </c>
      <c r="B76" s="12">
        <v>338128</v>
      </c>
      <c r="C76" s="12">
        <v>338127.96</v>
      </c>
      <c r="D76" s="9">
        <f t="shared" si="4"/>
        <v>99.999988170160421</v>
      </c>
    </row>
    <row r="77" spans="1:6" ht="47.25" customHeight="1" x14ac:dyDescent="0.25">
      <c r="A77" s="16" t="s">
        <v>12</v>
      </c>
      <c r="B77" s="12">
        <v>5055.76</v>
      </c>
      <c r="C77" s="12">
        <v>5055.76</v>
      </c>
      <c r="D77" s="9">
        <f t="shared" si="4"/>
        <v>100</v>
      </c>
    </row>
    <row r="78" spans="1:6" ht="47.25" customHeight="1" x14ac:dyDescent="0.25">
      <c r="A78" s="16" t="s">
        <v>22</v>
      </c>
      <c r="B78" s="12">
        <v>747106.44</v>
      </c>
      <c r="C78" s="12">
        <v>747106.44</v>
      </c>
      <c r="D78" s="9">
        <f t="shared" si="4"/>
        <v>100</v>
      </c>
    </row>
    <row r="79" spans="1:6" ht="47.25" customHeight="1" x14ac:dyDescent="0.25">
      <c r="A79" s="16" t="s">
        <v>23</v>
      </c>
      <c r="B79" s="12">
        <v>46692.21</v>
      </c>
      <c r="C79" s="12">
        <v>46464.84</v>
      </c>
      <c r="D79" s="9">
        <f t="shared" si="4"/>
        <v>99.513045109666038</v>
      </c>
    </row>
    <row r="80" spans="1:6" ht="47.25" customHeight="1" x14ac:dyDescent="0.25">
      <c r="A80" s="16" t="s">
        <v>13</v>
      </c>
      <c r="B80" s="12">
        <v>180648</v>
      </c>
      <c r="C80" s="12">
        <v>77304.97</v>
      </c>
      <c r="D80" s="9">
        <f t="shared" si="4"/>
        <v>42.793150214782337</v>
      </c>
    </row>
    <row r="81" spans="1:4" ht="47.25" customHeight="1" x14ac:dyDescent="0.25">
      <c r="A81" s="16" t="s">
        <v>14</v>
      </c>
      <c r="B81" s="12">
        <v>12828.48</v>
      </c>
      <c r="C81" s="12">
        <v>12828.48</v>
      </c>
      <c r="D81" s="9">
        <f t="shared" si="4"/>
        <v>100</v>
      </c>
    </row>
    <row r="82" spans="1:4" ht="27" customHeight="1" x14ac:dyDescent="0.25">
      <c r="A82" s="6" t="s">
        <v>6</v>
      </c>
      <c r="B82" s="13">
        <f>SUM(B69:B81)</f>
        <v>3249838.25</v>
      </c>
      <c r="C82" s="7">
        <f>SUM(C69:C74)+C75+C76+C77+C78+C79+C80+C81</f>
        <v>3059809.4</v>
      </c>
      <c r="D82" s="10">
        <f t="shared" si="4"/>
        <v>94.152667444295119</v>
      </c>
    </row>
    <row r="83" spans="1:4" hidden="1" x14ac:dyDescent="0.25"/>
    <row r="84" spans="1:4" hidden="1" x14ac:dyDescent="0.25"/>
    <row r="85" spans="1:4" hidden="1" x14ac:dyDescent="0.25"/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91" spans="1:4" hidden="1" x14ac:dyDescent="0.25"/>
    <row r="92" spans="1:4" hidden="1" x14ac:dyDescent="0.25"/>
    <row r="93" spans="1:4" hidden="1" x14ac:dyDescent="0.25"/>
    <row r="94" spans="1:4" hidden="1" x14ac:dyDescent="0.25"/>
    <row r="95" spans="1:4" hidden="1" x14ac:dyDescent="0.25"/>
    <row r="96" spans="1:4" hidden="1" x14ac:dyDescent="0.25"/>
    <row r="97" spans="1:6" hidden="1" x14ac:dyDescent="0.25"/>
    <row r="98" spans="1:6" hidden="1" x14ac:dyDescent="0.25"/>
    <row r="99" spans="1:6" hidden="1" x14ac:dyDescent="0.25"/>
    <row r="100" spans="1:6" hidden="1" x14ac:dyDescent="0.25"/>
    <row r="101" spans="1:6" ht="20.25" customHeight="1" x14ac:dyDescent="0.25"/>
    <row r="102" spans="1:6" ht="96" customHeight="1" x14ac:dyDescent="0.25">
      <c r="A102" s="29" t="s">
        <v>28</v>
      </c>
      <c r="B102" s="29"/>
      <c r="C102" s="29"/>
      <c r="D102" s="29"/>
    </row>
    <row r="103" spans="1:6" ht="15.75" x14ac:dyDescent="0.25">
      <c r="A103" s="1" t="s">
        <v>0</v>
      </c>
      <c r="B103" s="27" t="s">
        <v>1</v>
      </c>
      <c r="C103" s="27"/>
      <c r="D103" s="27"/>
    </row>
    <row r="104" spans="1:6" s="5" customFormat="1" ht="30" x14ac:dyDescent="0.25">
      <c r="A104" s="2" t="s">
        <v>2</v>
      </c>
      <c r="B104" s="3" t="s">
        <v>3</v>
      </c>
      <c r="C104" s="3" t="s">
        <v>4</v>
      </c>
      <c r="D104" s="3" t="s">
        <v>5</v>
      </c>
      <c r="E104" s="4"/>
      <c r="F104" s="4"/>
    </row>
    <row r="105" spans="1:6" ht="48.75" customHeight="1" x14ac:dyDescent="0.25">
      <c r="A105" s="16" t="s">
        <v>8</v>
      </c>
      <c r="B105" s="12">
        <v>366160.33</v>
      </c>
      <c r="C105" s="12">
        <v>366160.33</v>
      </c>
      <c r="D105" s="8">
        <f>C105/B105*100</f>
        <v>100</v>
      </c>
    </row>
    <row r="106" spans="1:6" ht="48.75" customHeight="1" x14ac:dyDescent="0.25">
      <c r="A106" s="16" t="s">
        <v>9</v>
      </c>
      <c r="B106" s="12">
        <v>1308482</v>
      </c>
      <c r="C106" s="12">
        <v>1308482</v>
      </c>
      <c r="D106" s="8">
        <f t="shared" ref="D106:D116" si="5">C106/B106*100</f>
        <v>100</v>
      </c>
    </row>
    <row r="107" spans="1:6" ht="48.75" customHeight="1" x14ac:dyDescent="0.25">
      <c r="A107" s="16" t="s">
        <v>16</v>
      </c>
      <c r="B107" s="12">
        <v>348977</v>
      </c>
      <c r="C107" s="12">
        <v>348977</v>
      </c>
      <c r="D107" s="8">
        <f t="shared" si="5"/>
        <v>100</v>
      </c>
    </row>
    <row r="108" spans="1:6" ht="48.75" customHeight="1" x14ac:dyDescent="0.25">
      <c r="A108" s="16" t="s">
        <v>17</v>
      </c>
      <c r="B108" s="12">
        <v>2422790.4300000002</v>
      </c>
      <c r="C108" s="12">
        <v>2422776.4300000002</v>
      </c>
      <c r="D108" s="11">
        <f t="shared" si="5"/>
        <v>99.999422153900454</v>
      </c>
    </row>
    <row r="109" spans="1:6" ht="48.75" customHeight="1" x14ac:dyDescent="0.25">
      <c r="A109" s="16" t="s">
        <v>19</v>
      </c>
      <c r="B109" s="12">
        <v>769160</v>
      </c>
      <c r="C109" s="12">
        <v>769160</v>
      </c>
      <c r="D109" s="8">
        <f t="shared" si="5"/>
        <v>100</v>
      </c>
    </row>
    <row r="110" spans="1:6" ht="48.75" customHeight="1" x14ac:dyDescent="0.25">
      <c r="A110" s="16" t="s">
        <v>11</v>
      </c>
      <c r="B110" s="12">
        <v>346380.23</v>
      </c>
      <c r="C110" s="12">
        <v>346346.46</v>
      </c>
      <c r="D110" s="11">
        <f t="shared" si="5"/>
        <v>99.990250598309274</v>
      </c>
    </row>
    <row r="111" spans="1:6" ht="48.75" customHeight="1" x14ac:dyDescent="0.25">
      <c r="A111" s="16" t="s">
        <v>20</v>
      </c>
      <c r="B111" s="12">
        <v>489293.52</v>
      </c>
      <c r="C111" s="12">
        <v>489293.52</v>
      </c>
      <c r="D111" s="11">
        <f t="shared" si="5"/>
        <v>100</v>
      </c>
    </row>
    <row r="112" spans="1:6" ht="48.75" customHeight="1" x14ac:dyDescent="0.25">
      <c r="A112" s="16" t="s">
        <v>21</v>
      </c>
      <c r="B112" s="12">
        <v>1888780.77</v>
      </c>
      <c r="C112" s="12">
        <v>1869891.78</v>
      </c>
      <c r="D112" s="11">
        <f t="shared" si="5"/>
        <v>98.999937404064113</v>
      </c>
    </row>
    <row r="113" spans="1:4" ht="48.75" customHeight="1" x14ac:dyDescent="0.25">
      <c r="A113" s="16" t="s">
        <v>12</v>
      </c>
      <c r="B113" s="12">
        <v>205571.36</v>
      </c>
      <c r="C113" s="12">
        <v>205571.36</v>
      </c>
      <c r="D113" s="11">
        <f t="shared" si="5"/>
        <v>100</v>
      </c>
    </row>
    <row r="114" spans="1:4" ht="48.75" customHeight="1" x14ac:dyDescent="0.25">
      <c r="A114" s="16" t="s">
        <v>22</v>
      </c>
      <c r="B114" s="12">
        <v>411356.35</v>
      </c>
      <c r="C114" s="12">
        <v>411356.35</v>
      </c>
      <c r="D114" s="11">
        <f t="shared" si="5"/>
        <v>100</v>
      </c>
    </row>
    <row r="115" spans="1:4" ht="48.75" customHeight="1" x14ac:dyDescent="0.25">
      <c r="A115" s="16" t="s">
        <v>23</v>
      </c>
      <c r="B115" s="12">
        <v>519759.19</v>
      </c>
      <c r="C115" s="12">
        <v>510551.39</v>
      </c>
      <c r="D115" s="11">
        <f t="shared" si="5"/>
        <v>98.228448832237106</v>
      </c>
    </row>
    <row r="116" spans="1:4" ht="48.75" customHeight="1" x14ac:dyDescent="0.25">
      <c r="A116" s="16" t="s">
        <v>14</v>
      </c>
      <c r="B116" s="12">
        <v>695344.62</v>
      </c>
      <c r="C116" s="12">
        <v>695344.62</v>
      </c>
      <c r="D116" s="11">
        <f t="shared" si="5"/>
        <v>100</v>
      </c>
    </row>
    <row r="117" spans="1:4" ht="43.5" customHeight="1" x14ac:dyDescent="0.25">
      <c r="A117" s="6" t="s">
        <v>6</v>
      </c>
      <c r="B117" s="13">
        <f>SUM(B105:B116)</f>
        <v>9772055.7999999989</v>
      </c>
      <c r="C117" s="7">
        <f>SUM(C105:C108)+C109+C110+C111+C112+C113+C114+C115+C116</f>
        <v>9743911.2400000002</v>
      </c>
      <c r="D117" s="10">
        <f t="shared" ref="D117" si="6">C117/B117*100</f>
        <v>99.711989364612535</v>
      </c>
    </row>
    <row r="123" spans="1:4" ht="51.75" customHeight="1" x14ac:dyDescent="0.25">
      <c r="A123" s="25" t="s">
        <v>26</v>
      </c>
      <c r="B123" s="25"/>
      <c r="C123" s="25"/>
      <c r="D123" s="25"/>
    </row>
    <row r="124" spans="1:4" ht="14.25" customHeight="1" x14ac:dyDescent="0.25">
      <c r="A124" s="1" t="s">
        <v>0</v>
      </c>
      <c r="B124" s="26" t="s">
        <v>1</v>
      </c>
      <c r="C124" s="26"/>
      <c r="D124" s="26"/>
    </row>
    <row r="125" spans="1:4" ht="30" x14ac:dyDescent="0.25">
      <c r="A125" s="15" t="s">
        <v>2</v>
      </c>
      <c r="B125" s="3" t="s">
        <v>3</v>
      </c>
      <c r="C125" s="3" t="s">
        <v>4</v>
      </c>
      <c r="D125" s="3" t="s">
        <v>5</v>
      </c>
    </row>
    <row r="126" spans="1:4" ht="30" x14ac:dyDescent="0.25">
      <c r="A126" s="16" t="s">
        <v>8</v>
      </c>
      <c r="B126" s="17">
        <v>241000</v>
      </c>
      <c r="C126" s="17">
        <v>241000</v>
      </c>
      <c r="D126" s="17">
        <f>C126/B126*100</f>
        <v>100</v>
      </c>
    </row>
    <row r="127" spans="1:4" ht="30" x14ac:dyDescent="0.25">
      <c r="A127" s="16" t="s">
        <v>9</v>
      </c>
      <c r="B127" s="17">
        <v>244000</v>
      </c>
      <c r="C127" s="17">
        <v>244000</v>
      </c>
      <c r="D127" s="23">
        <f t="shared" ref="D127:D134" si="7">C127/B127*100</f>
        <v>100</v>
      </c>
    </row>
    <row r="128" spans="1:4" ht="30" x14ac:dyDescent="0.25">
      <c r="A128" s="16" t="s">
        <v>10</v>
      </c>
      <c r="B128" s="17">
        <v>102000</v>
      </c>
      <c r="C128" s="17">
        <v>102000</v>
      </c>
      <c r="D128" s="23">
        <f t="shared" si="7"/>
        <v>100</v>
      </c>
    </row>
    <row r="129" spans="1:4" ht="30" x14ac:dyDescent="0.25">
      <c r="A129" s="16" t="s">
        <v>18</v>
      </c>
      <c r="B129" s="17">
        <v>352000</v>
      </c>
      <c r="C129" s="17">
        <v>352000</v>
      </c>
      <c r="D129" s="23">
        <f t="shared" si="7"/>
        <v>100</v>
      </c>
    </row>
    <row r="130" spans="1:4" ht="30" x14ac:dyDescent="0.25">
      <c r="A130" s="16" t="s">
        <v>11</v>
      </c>
      <c r="B130" s="17">
        <v>377000</v>
      </c>
      <c r="C130" s="17">
        <v>377000</v>
      </c>
      <c r="D130" s="23">
        <f t="shared" si="7"/>
        <v>100</v>
      </c>
    </row>
    <row r="131" spans="1:4" ht="45" x14ac:dyDescent="0.25">
      <c r="A131" s="16" t="s">
        <v>12</v>
      </c>
      <c r="B131" s="17">
        <v>590000</v>
      </c>
      <c r="C131" s="17">
        <v>590000</v>
      </c>
      <c r="D131" s="23">
        <f t="shared" si="7"/>
        <v>100</v>
      </c>
    </row>
    <row r="132" spans="1:4" ht="30" x14ac:dyDescent="0.25">
      <c r="A132" s="16" t="s">
        <v>13</v>
      </c>
      <c r="B132" s="17">
        <v>382000</v>
      </c>
      <c r="C132" s="17">
        <v>382000</v>
      </c>
      <c r="D132" s="23">
        <f t="shared" si="7"/>
        <v>100</v>
      </c>
    </row>
    <row r="133" spans="1:4" ht="30" x14ac:dyDescent="0.25">
      <c r="A133" s="16" t="s">
        <v>14</v>
      </c>
      <c r="B133" s="17">
        <v>212000</v>
      </c>
      <c r="C133" s="17">
        <v>212000</v>
      </c>
      <c r="D133" s="23">
        <f t="shared" si="7"/>
        <v>100</v>
      </c>
    </row>
    <row r="134" spans="1:4" x14ac:dyDescent="0.25">
      <c r="A134" s="19" t="s">
        <v>6</v>
      </c>
      <c r="B134" s="20">
        <f>SUM(B126:B133)</f>
        <v>2500000</v>
      </c>
      <c r="C134" s="20">
        <f>SUM(C126:C133)</f>
        <v>2500000</v>
      </c>
      <c r="D134" s="23">
        <f t="shared" si="7"/>
        <v>100</v>
      </c>
    </row>
  </sheetData>
  <mergeCells count="10">
    <mergeCell ref="A123:D123"/>
    <mergeCell ref="B124:D124"/>
    <mergeCell ref="B103:D103"/>
    <mergeCell ref="A1:D1"/>
    <mergeCell ref="B3:D3"/>
    <mergeCell ref="A28:D28"/>
    <mergeCell ref="B29:D29"/>
    <mergeCell ref="A66:D66"/>
    <mergeCell ref="B67:D67"/>
    <mergeCell ref="A102:D10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10 МБТ из ОБ</vt:lpstr>
      <vt:lpstr>Прил_11 МБТ из МБ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2021-07-06T08:09:30Z</dcterms:modified>
</cp:coreProperties>
</file>