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Прил 10 МБТ из ОБ" sheetId="1" r:id="rId1"/>
    <sheet name="Прил_11 МБТ из МБ" sheetId="2" r:id="rId2"/>
  </sheets>
  <calcPr calcId="145621"/>
</workbook>
</file>

<file path=xl/calcChain.xml><?xml version="1.0" encoding="utf-8"?>
<calcChain xmlns="http://schemas.openxmlformats.org/spreadsheetml/2006/main">
  <c r="C127" i="2" l="1"/>
  <c r="D127" i="2" s="1"/>
  <c r="B127" i="2"/>
  <c r="D123" i="2"/>
  <c r="D126" i="2" l="1"/>
  <c r="C37" i="2"/>
  <c r="D125" i="2" l="1"/>
  <c r="D124" i="2"/>
  <c r="C102" i="2" l="1"/>
  <c r="D65" i="2"/>
  <c r="D62" i="2"/>
  <c r="B37" i="2" l="1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22" i="2"/>
  <c r="B102" i="2" l="1"/>
  <c r="D98" i="2"/>
  <c r="D99" i="2"/>
  <c r="D100" i="2"/>
  <c r="D101" i="2"/>
  <c r="C75" i="2"/>
  <c r="B75" i="2"/>
  <c r="D68" i="2"/>
  <c r="D69" i="2"/>
  <c r="D70" i="2"/>
  <c r="D71" i="2"/>
  <c r="D72" i="2"/>
  <c r="D73" i="2"/>
  <c r="D74" i="2"/>
  <c r="D60" i="2"/>
  <c r="C117" i="2"/>
  <c r="B117" i="2"/>
  <c r="D116" i="2"/>
  <c r="D115" i="2"/>
  <c r="D114" i="2"/>
  <c r="D113" i="2"/>
  <c r="D112" i="2"/>
  <c r="D111" i="2"/>
  <c r="C51" i="1"/>
  <c r="B51" i="1"/>
  <c r="D42" i="1"/>
  <c r="D43" i="1"/>
  <c r="D44" i="1"/>
  <c r="D45" i="1"/>
  <c r="D46" i="1"/>
  <c r="D47" i="1"/>
  <c r="D48" i="1"/>
  <c r="D49" i="1"/>
  <c r="D50" i="1"/>
  <c r="C10" i="1"/>
  <c r="D9" i="1"/>
  <c r="B10" i="1"/>
  <c r="D8" i="1"/>
  <c r="D117" i="2" l="1"/>
  <c r="D41" i="1" l="1"/>
  <c r="D40" i="1"/>
  <c r="D39" i="1"/>
  <c r="D38" i="1"/>
  <c r="D37" i="1"/>
  <c r="D36" i="1"/>
  <c r="D4" i="1"/>
  <c r="D5" i="1"/>
  <c r="D6" i="1"/>
  <c r="D7" i="1"/>
  <c r="D61" i="2"/>
  <c r="D63" i="2"/>
  <c r="D64" i="2"/>
  <c r="D66" i="2"/>
  <c r="D67" i="2"/>
  <c r="D51" i="1" l="1"/>
  <c r="D10" i="1" l="1"/>
  <c r="D102" i="2"/>
  <c r="D75" i="2"/>
  <c r="D37" i="2"/>
</calcChain>
</file>

<file path=xl/sharedStrings.xml><?xml version="1.0" encoding="utf-8"?>
<sst xmlns="http://schemas.openxmlformats.org/spreadsheetml/2006/main" count="121" uniqueCount="30">
  <si>
    <t/>
  </si>
  <si>
    <t>рублей</t>
  </si>
  <si>
    <t>Наименование муниципального образования</t>
  </si>
  <si>
    <t>Утверждено</t>
  </si>
  <si>
    <t>Исполнено</t>
  </si>
  <si>
    <t>Процент исполнения</t>
  </si>
  <si>
    <t>ИТОГО</t>
  </si>
  <si>
    <t>Глинищевское сельское поселение Брянского муниципального района Брянской области</t>
  </si>
  <si>
    <t>Добрунское сельское поселение Брянского муниципального района Брянской области</t>
  </si>
  <si>
    <t>Домашовское сельское поселение Брянского муниципального района Брянской области</t>
  </si>
  <si>
    <t>Новосельское сельское поселение Брянского муниципального района Брянской области</t>
  </si>
  <si>
    <t>Стекляннорадицкое сельское поселение Брянского муниципального района Брянской области</t>
  </si>
  <si>
    <t>Пальцовское сельское поселение Брянского муниципального района Брянской области</t>
  </si>
  <si>
    <t>Чернетовское сельское поселение Брянского муниципального района Брянской области</t>
  </si>
  <si>
    <t>Журиничское сельское поселение Брянского муниципального района Брянской области</t>
  </si>
  <si>
    <t>Мичуринское сельское поселение Брянского муниципального района Брянской области</t>
  </si>
  <si>
    <t>Нетьинское сельское поселение Брянского муниципального района Брянской области</t>
  </si>
  <si>
    <t xml:space="preserve"> Новодарковичское сельское поселение Брянского муниципального района Брянской области</t>
  </si>
  <si>
    <t>Отрадненское сельское поселение Брянского муниципального района Брянской области</t>
  </si>
  <si>
    <t>Снежское сельское поселение Брянского муниципального района Брянской области</t>
  </si>
  <si>
    <t>Свенское сельское поселение Брянского муниципального района Брянской области</t>
  </si>
  <si>
    <t>Супоневское сельское поселение Брянского муниципального района Брянской области</t>
  </si>
  <si>
    <t xml:space="preserve"> Нетьинское сельское поселение Брянского муниципального района Брянской области</t>
  </si>
  <si>
    <t>Отчет о фактическом предоставлении  бюджетам поселений дотации на выравнивание бюджетной обеспеченности поселений за счет средств областного бюджета, за  2021 год (по состоянию на 01.01.2022 года)</t>
  </si>
  <si>
    <t>Отчет о фактическом предоставлении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комиссариаты, за   2021 год  (по состоянию на 01.01.2022 года)</t>
  </si>
  <si>
    <t>Отчет о фактическом предоставлении иных межбюджетных трансфертов бюджетам поселений Брянского района на переданные полномочия  Брянского муниципального района Брянской области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за  2021 год  (по состоянию на 01.01.2022 года)</t>
  </si>
  <si>
    <t>Отчет о фактическом предоставлении иных межбюджетных трансфертов бюджетам поселений Брянского района на переданные полномочия  Брянского муниципального района Брянской области на обеспечение 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из бюджета Брянского муниципального района Брянской области, за   2021 год  (по состоянию на 01.01.2022 года)</t>
  </si>
  <si>
    <t>Отчет о фактическом предоставлении иных межбюджетных трансфертов бюджетам поселений Брянского района  на переданные полномочия  Брянского муниципального района Брянской области  на организацию в границах поселений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за 2021 год (по состоянию на 01.01.2022 года)</t>
  </si>
  <si>
    <t>Отчет о фактическом предоставлении  бюджетам поселений дотации на выравнивание бюджетной обеспеченности поселений из бюджета Брянского муниципального района Брянской области за  2021 год  (по состоянию на 01.01.2022 года)</t>
  </si>
  <si>
    <t>Отчет о фактическом предоставлении дотаций на поддержку мер по обеспечению сбалансированности бюджетов поселений из бюджета Брянского муниципального района Брянской области за  2021 год  (по состоянию на 01.01.2022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</si>
</sst>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164" formatCode="0.0"/>
    <numFmt numFmtId="165" formatCode="#,##0.00_ ;[Red]\-#,##0.00\ "/>
    <numFmt numFmtId="166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1.95"/>
      <color rgb="FF000000"/>
      <name val="Times New Roman"/>
      <family val="1"/>
      <charset val="204"/>
    </font>
    <font>
      <sz val="11.95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 Cyr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5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indexed="59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D3D3D3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6" fillId="0" borderId="0"/>
  </cellStyleXfs>
  <cellXfs count="35">
    <xf numFmtId="0" fontId="0" fillId="0" borderId="0" xfId="0"/>
    <xf numFmtId="0" fontId="3" fillId="0" borderId="0" xfId="3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top" wrapText="1"/>
    </xf>
    <xf numFmtId="0" fontId="8" fillId="2" borderId="4" xfId="1" applyNumberFormat="1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12" fillId="0" borderId="3" xfId="4" applyFont="1" applyFill="1" applyBorder="1" applyAlignment="1">
      <alignment vertical="center"/>
    </xf>
    <xf numFmtId="4" fontId="13" fillId="0" borderId="3" xfId="0" applyNumberFormat="1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165" fontId="10" fillId="0" borderId="3" xfId="4" applyNumberFormat="1" applyFont="1" applyFill="1" applyBorder="1" applyAlignment="1">
      <alignment horizontal="center" vertical="center"/>
    </xf>
    <xf numFmtId="165" fontId="14" fillId="0" borderId="3" xfId="4" applyNumberFormat="1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vertical="center" wrapText="1"/>
    </xf>
    <xf numFmtId="0" fontId="16" fillId="0" borderId="3" xfId="4" applyFont="1" applyFill="1" applyBorder="1" applyAlignment="1">
      <alignment horizontal="center" vertical="top" wrapText="1"/>
    </xf>
    <xf numFmtId="0" fontId="16" fillId="0" borderId="3" xfId="4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4" fontId="16" fillId="0" borderId="3" xfId="4" applyNumberFormat="1" applyFont="1" applyFill="1" applyBorder="1" applyAlignment="1">
      <alignment horizontal="center" vertical="center"/>
    </xf>
    <xf numFmtId="0" fontId="17" fillId="0" borderId="3" xfId="4" applyFont="1" applyFill="1" applyBorder="1" applyAlignment="1">
      <alignment vertical="center"/>
    </xf>
    <xf numFmtId="4" fontId="18" fillId="0" borderId="3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4" fontId="13" fillId="3" borderId="3" xfId="0" applyNumberFormat="1" applyFont="1" applyFill="1" applyBorder="1" applyAlignment="1">
      <alignment horizontal="center" vertical="center"/>
    </xf>
    <xf numFmtId="166" fontId="18" fillId="0" borderId="3" xfId="0" applyNumberFormat="1" applyFont="1" applyFill="1" applyBorder="1" applyAlignment="1">
      <alignment horizontal="center" vertical="center"/>
    </xf>
    <xf numFmtId="0" fontId="16" fillId="0" borderId="5" xfId="4" applyFont="1" applyFill="1" applyBorder="1" applyAlignment="1">
      <alignment horizontal="center" vertical="top" wrapText="1"/>
    </xf>
    <xf numFmtId="0" fontId="16" fillId="0" borderId="6" xfId="4" applyFont="1" applyFill="1" applyBorder="1" applyAlignment="1">
      <alignment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166" fontId="9" fillId="0" borderId="6" xfId="0" applyNumberFormat="1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0" xfId="0" applyFont="1" applyBorder="1"/>
    <xf numFmtId="4" fontId="8" fillId="2" borderId="3" xfId="1" applyNumberFormat="1" applyFont="1" applyFill="1" applyBorder="1" applyAlignment="1">
      <alignment horizontal="center" vertical="top" wrapText="1"/>
    </xf>
    <xf numFmtId="166" fontId="8" fillId="2" borderId="3" xfId="1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right" vertical="center" wrapText="1"/>
    </xf>
    <xf numFmtId="0" fontId="4" fillId="0" borderId="2" xfId="2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">
    <cellStyle name="Денежный [0]" xfId="1" builtinId="7"/>
    <cellStyle name="Заголовок 1" xfId="3" builtinId="16"/>
    <cellStyle name="Обычный" xfId="0" builtinId="0"/>
    <cellStyle name="Обычный_method_2_1" xfId="4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opLeftCell="A41" workbookViewId="0">
      <selection activeCell="D10" sqref="D10"/>
    </sheetView>
  </sheetViews>
  <sheetFormatPr defaultRowHeight="15" x14ac:dyDescent="0.25"/>
  <cols>
    <col min="1" max="1" width="45" style="4" customWidth="1"/>
    <col min="2" max="4" width="16.140625" style="4" customWidth="1"/>
    <col min="5" max="16384" width="9.140625" style="4"/>
  </cols>
  <sheetData>
    <row r="1" spans="1:4" ht="66.75" customHeight="1" x14ac:dyDescent="0.25">
      <c r="A1" s="31" t="s">
        <v>23</v>
      </c>
      <c r="B1" s="31"/>
      <c r="C1" s="31"/>
      <c r="D1" s="31"/>
    </row>
    <row r="2" spans="1:4" ht="15.75" x14ac:dyDescent="0.25">
      <c r="A2" s="1" t="s">
        <v>0</v>
      </c>
      <c r="B2" s="32" t="s">
        <v>1</v>
      </c>
      <c r="C2" s="32"/>
      <c r="D2" s="32"/>
    </row>
    <row r="3" spans="1:4" s="5" customFormat="1" ht="30" x14ac:dyDescent="0.25">
      <c r="A3" s="14" t="s">
        <v>2</v>
      </c>
      <c r="B3" s="3" t="s">
        <v>3</v>
      </c>
      <c r="C3" s="3" t="s">
        <v>4</v>
      </c>
      <c r="D3" s="3" t="s">
        <v>5</v>
      </c>
    </row>
    <row r="4" spans="1:4" ht="33" customHeight="1" x14ac:dyDescent="0.25">
      <c r="A4" s="15" t="s">
        <v>9</v>
      </c>
      <c r="B4" s="16">
        <v>216000</v>
      </c>
      <c r="C4" s="16">
        <v>216000</v>
      </c>
      <c r="D4" s="20">
        <f t="shared" ref="D4:D10" si="0">C4/B4*100</f>
        <v>100</v>
      </c>
    </row>
    <row r="5" spans="1:4" ht="33" customHeight="1" x14ac:dyDescent="0.25">
      <c r="A5" s="15" t="s">
        <v>16</v>
      </c>
      <c r="B5" s="16">
        <v>429000</v>
      </c>
      <c r="C5" s="16">
        <v>429000</v>
      </c>
      <c r="D5" s="20">
        <f t="shared" si="0"/>
        <v>100</v>
      </c>
    </row>
    <row r="6" spans="1:4" ht="33" customHeight="1" x14ac:dyDescent="0.25">
      <c r="A6" s="15" t="s">
        <v>10</v>
      </c>
      <c r="B6" s="16">
        <v>474000</v>
      </c>
      <c r="C6" s="16">
        <v>474000</v>
      </c>
      <c r="D6" s="20">
        <f t="shared" si="0"/>
        <v>100</v>
      </c>
    </row>
    <row r="7" spans="1:4" ht="48.75" customHeight="1" x14ac:dyDescent="0.25">
      <c r="A7" s="15" t="s">
        <v>11</v>
      </c>
      <c r="B7" s="16">
        <v>807000</v>
      </c>
      <c r="C7" s="16">
        <v>807000</v>
      </c>
      <c r="D7" s="20">
        <f t="shared" si="0"/>
        <v>100</v>
      </c>
    </row>
    <row r="8" spans="1:4" ht="48.75" customHeight="1" x14ac:dyDescent="0.25">
      <c r="A8" s="15" t="s">
        <v>12</v>
      </c>
      <c r="B8" s="16">
        <v>718000</v>
      </c>
      <c r="C8" s="16">
        <v>718000</v>
      </c>
      <c r="D8" s="20">
        <f t="shared" si="0"/>
        <v>100</v>
      </c>
    </row>
    <row r="9" spans="1:4" ht="48.75" customHeight="1" x14ac:dyDescent="0.25">
      <c r="A9" s="15" t="s">
        <v>13</v>
      </c>
      <c r="B9" s="16">
        <v>285000</v>
      </c>
      <c r="C9" s="17">
        <v>285000</v>
      </c>
      <c r="D9" s="20">
        <f t="shared" si="0"/>
        <v>100</v>
      </c>
    </row>
    <row r="10" spans="1:4" ht="33" customHeight="1" x14ac:dyDescent="0.25">
      <c r="A10" s="18" t="s">
        <v>6</v>
      </c>
      <c r="B10" s="19">
        <f>SUM(B4:B9)</f>
        <v>2929000</v>
      </c>
      <c r="C10" s="19">
        <f>SUM(C4:C9)</f>
        <v>2929000</v>
      </c>
      <c r="D10" s="22">
        <f t="shared" si="0"/>
        <v>100</v>
      </c>
    </row>
    <row r="12" spans="1:4" hidden="1" x14ac:dyDescent="0.25"/>
    <row r="13" spans="1:4" hidden="1" x14ac:dyDescent="0.25"/>
    <row r="14" spans="1:4" hidden="1" x14ac:dyDescent="0.25"/>
    <row r="15" spans="1:4" hidden="1" x14ac:dyDescent="0.25"/>
    <row r="16" spans="1:4" hidden="1" x14ac:dyDescent="0.25"/>
    <row r="17" spans="1:4" hidden="1" x14ac:dyDescent="0.25"/>
    <row r="18" spans="1:4" hidden="1" x14ac:dyDescent="0.25"/>
    <row r="19" spans="1:4" hidden="1" x14ac:dyDescent="0.25"/>
    <row r="20" spans="1:4" hidden="1" x14ac:dyDescent="0.25"/>
    <row r="21" spans="1:4" hidden="1" x14ac:dyDescent="0.25"/>
    <row r="22" spans="1:4" hidden="1" x14ac:dyDescent="0.25"/>
    <row r="23" spans="1:4" hidden="1" x14ac:dyDescent="0.25"/>
    <row r="24" spans="1:4" hidden="1" x14ac:dyDescent="0.25"/>
    <row r="25" spans="1:4" hidden="1" x14ac:dyDescent="0.25"/>
    <row r="26" spans="1:4" ht="57.75" hidden="1" customHeight="1" x14ac:dyDescent="0.25"/>
    <row r="27" spans="1:4" hidden="1" x14ac:dyDescent="0.25"/>
    <row r="28" spans="1:4" hidden="1" x14ac:dyDescent="0.25"/>
    <row r="29" spans="1:4" hidden="1" x14ac:dyDescent="0.25"/>
    <row r="30" spans="1:4" hidden="1" x14ac:dyDescent="0.25"/>
    <row r="31" spans="1:4" ht="97.5" hidden="1" customHeight="1" x14ac:dyDescent="0.25"/>
    <row r="32" spans="1:4" ht="82.5" customHeight="1" x14ac:dyDescent="0.25">
      <c r="A32" s="31" t="s">
        <v>24</v>
      </c>
      <c r="B32" s="31"/>
      <c r="C32" s="31"/>
      <c r="D32" s="31"/>
    </row>
    <row r="34" spans="1:4" ht="15.75" x14ac:dyDescent="0.25">
      <c r="A34" s="1" t="s">
        <v>0</v>
      </c>
      <c r="B34" s="33" t="s">
        <v>1</v>
      </c>
      <c r="C34" s="33"/>
      <c r="D34" s="33"/>
    </row>
    <row r="35" spans="1:4" ht="30" x14ac:dyDescent="0.25">
      <c r="A35" s="14" t="s">
        <v>2</v>
      </c>
      <c r="B35" s="3" t="s">
        <v>3</v>
      </c>
      <c r="C35" s="3" t="s">
        <v>4</v>
      </c>
      <c r="D35" s="3" t="s">
        <v>5</v>
      </c>
    </row>
    <row r="36" spans="1:4" ht="32.25" customHeight="1" x14ac:dyDescent="0.25">
      <c r="A36" s="15" t="s">
        <v>7</v>
      </c>
      <c r="B36" s="16">
        <v>227338.49</v>
      </c>
      <c r="C36" s="16">
        <v>227338.49</v>
      </c>
      <c r="D36" s="20">
        <f>C36/B36*100</f>
        <v>100</v>
      </c>
    </row>
    <row r="37" spans="1:4" ht="32.25" customHeight="1" x14ac:dyDescent="0.25">
      <c r="A37" s="15" t="s">
        <v>8</v>
      </c>
      <c r="B37" s="16">
        <v>227338.49</v>
      </c>
      <c r="C37" s="16">
        <v>227338.49</v>
      </c>
      <c r="D37" s="20">
        <f t="shared" ref="D37:D51" si="1">C37/B37*100</f>
        <v>100</v>
      </c>
    </row>
    <row r="38" spans="1:4" ht="32.25" customHeight="1" x14ac:dyDescent="0.25">
      <c r="A38" s="15" t="s">
        <v>9</v>
      </c>
      <c r="B38" s="16">
        <v>90935.4</v>
      </c>
      <c r="C38" s="16">
        <v>90935.4</v>
      </c>
      <c r="D38" s="20">
        <f t="shared" si="1"/>
        <v>100</v>
      </c>
    </row>
    <row r="39" spans="1:4" ht="32.25" customHeight="1" x14ac:dyDescent="0.25">
      <c r="A39" s="15" t="s">
        <v>14</v>
      </c>
      <c r="B39" s="16">
        <v>90935.4</v>
      </c>
      <c r="C39" s="16">
        <v>90935.4</v>
      </c>
      <c r="D39" s="20">
        <f t="shared" si="1"/>
        <v>100</v>
      </c>
    </row>
    <row r="40" spans="1:4" ht="32.25" customHeight="1" x14ac:dyDescent="0.25">
      <c r="A40" s="15" t="s">
        <v>15</v>
      </c>
      <c r="B40" s="16">
        <v>227338.49</v>
      </c>
      <c r="C40" s="16">
        <v>227338.49</v>
      </c>
      <c r="D40" s="20">
        <f t="shared" si="1"/>
        <v>100</v>
      </c>
    </row>
    <row r="41" spans="1:4" ht="32.25" customHeight="1" x14ac:dyDescent="0.25">
      <c r="A41" s="15" t="s">
        <v>16</v>
      </c>
      <c r="B41" s="16">
        <v>227338.49</v>
      </c>
      <c r="C41" s="16">
        <v>227338.49</v>
      </c>
      <c r="D41" s="20">
        <f t="shared" si="1"/>
        <v>100</v>
      </c>
    </row>
    <row r="42" spans="1:4" ht="40.5" customHeight="1" x14ac:dyDescent="0.25">
      <c r="A42" s="15" t="s">
        <v>17</v>
      </c>
      <c r="B42" s="16">
        <v>227338.49</v>
      </c>
      <c r="C42" s="16">
        <v>227338.49</v>
      </c>
      <c r="D42" s="20">
        <f t="shared" si="1"/>
        <v>100</v>
      </c>
    </row>
    <row r="43" spans="1:4" ht="32.25" customHeight="1" x14ac:dyDescent="0.25">
      <c r="A43" s="15" t="s">
        <v>10</v>
      </c>
      <c r="B43" s="16">
        <v>227338.49</v>
      </c>
      <c r="C43" s="16">
        <v>227338.49</v>
      </c>
      <c r="D43" s="20">
        <f t="shared" si="1"/>
        <v>100</v>
      </c>
    </row>
    <row r="44" spans="1:4" ht="32.25" customHeight="1" x14ac:dyDescent="0.25">
      <c r="A44" s="15" t="s">
        <v>18</v>
      </c>
      <c r="B44" s="16">
        <v>227338.49</v>
      </c>
      <c r="C44" s="16">
        <v>227338.49</v>
      </c>
      <c r="D44" s="20">
        <f t="shared" si="1"/>
        <v>100</v>
      </c>
    </row>
    <row r="45" spans="1:4" ht="45.75" customHeight="1" x14ac:dyDescent="0.25">
      <c r="A45" s="15" t="s">
        <v>19</v>
      </c>
      <c r="B45" s="16">
        <v>454674.99</v>
      </c>
      <c r="C45" s="16">
        <v>454674.99</v>
      </c>
      <c r="D45" s="20">
        <f t="shared" si="1"/>
        <v>100</v>
      </c>
    </row>
    <row r="46" spans="1:4" ht="42" customHeight="1" x14ac:dyDescent="0.25">
      <c r="A46" s="15" t="s">
        <v>11</v>
      </c>
      <c r="B46" s="16">
        <v>227338.49</v>
      </c>
      <c r="C46" s="16">
        <v>227338.49</v>
      </c>
      <c r="D46" s="20">
        <f t="shared" si="1"/>
        <v>100</v>
      </c>
    </row>
    <row r="47" spans="1:4" ht="32.25" customHeight="1" x14ac:dyDescent="0.25">
      <c r="A47" s="15" t="s">
        <v>20</v>
      </c>
      <c r="B47" s="16">
        <v>227338.49</v>
      </c>
      <c r="C47" s="16">
        <v>227338.49</v>
      </c>
      <c r="D47" s="20">
        <f t="shared" si="1"/>
        <v>100</v>
      </c>
    </row>
    <row r="48" spans="1:4" ht="32.25" customHeight="1" x14ac:dyDescent="0.25">
      <c r="A48" s="15" t="s">
        <v>21</v>
      </c>
      <c r="B48" s="16">
        <v>454674.99</v>
      </c>
      <c r="C48" s="16">
        <v>454674.99</v>
      </c>
      <c r="D48" s="20">
        <f t="shared" si="1"/>
        <v>100</v>
      </c>
    </row>
    <row r="49" spans="1:4" ht="32.25" customHeight="1" x14ac:dyDescent="0.25">
      <c r="A49" s="15" t="s">
        <v>12</v>
      </c>
      <c r="B49" s="16">
        <v>90935.4</v>
      </c>
      <c r="C49" s="16">
        <v>90935.4</v>
      </c>
      <c r="D49" s="20">
        <f t="shared" si="1"/>
        <v>100</v>
      </c>
    </row>
    <row r="50" spans="1:4" ht="32.25" customHeight="1" x14ac:dyDescent="0.25">
      <c r="A50" s="15" t="s">
        <v>13</v>
      </c>
      <c r="B50" s="16">
        <v>90935.41</v>
      </c>
      <c r="C50" s="16">
        <v>90935.41</v>
      </c>
      <c r="D50" s="20">
        <f t="shared" si="1"/>
        <v>100</v>
      </c>
    </row>
    <row r="51" spans="1:4" ht="32.25" customHeight="1" x14ac:dyDescent="0.25">
      <c r="A51" s="18" t="s">
        <v>6</v>
      </c>
      <c r="B51" s="19">
        <f>SUM(B36:B41)+B42+B43+B44+B45+B46+B47+B48+B49+B50</f>
        <v>3319138.0000000005</v>
      </c>
      <c r="C51" s="19">
        <f>SUM(C36:C41)+C42+C43+C44+C45+C46+C47+C48+C49+C50</f>
        <v>3319138.0000000005</v>
      </c>
      <c r="D51" s="22">
        <f t="shared" si="1"/>
        <v>100</v>
      </c>
    </row>
    <row r="53" spans="1:4" hidden="1" x14ac:dyDescent="0.25"/>
    <row r="54" spans="1:4" hidden="1" x14ac:dyDescent="0.25"/>
    <row r="55" spans="1:4" hidden="1" x14ac:dyDescent="0.25"/>
    <row r="56" spans="1:4" hidden="1" x14ac:dyDescent="0.25"/>
    <row r="57" spans="1:4" hidden="1" x14ac:dyDescent="0.25"/>
    <row r="58" spans="1:4" hidden="1" x14ac:dyDescent="0.25"/>
    <row r="59" spans="1:4" hidden="1" x14ac:dyDescent="0.25"/>
    <row r="60" spans="1:4" hidden="1" x14ac:dyDescent="0.25"/>
    <row r="61" spans="1:4" hidden="1" x14ac:dyDescent="0.25"/>
    <row r="62" spans="1:4" hidden="1" x14ac:dyDescent="0.25"/>
    <row r="63" spans="1:4" hidden="1" x14ac:dyDescent="0.25"/>
    <row r="64" spans="1: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spans="1:4" hidden="1" x14ac:dyDescent="0.25"/>
    <row r="82" spans="1:4" ht="1.5" customHeight="1" x14ac:dyDescent="0.25">
      <c r="A82" s="31"/>
      <c r="B82" s="31"/>
      <c r="C82" s="31"/>
      <c r="D82" s="31"/>
    </row>
  </sheetData>
  <mergeCells count="5">
    <mergeCell ref="A1:D1"/>
    <mergeCell ref="B2:D2"/>
    <mergeCell ref="A32:D32"/>
    <mergeCell ref="B34:D34"/>
    <mergeCell ref="A82:D8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7"/>
  <sheetViews>
    <sheetView tabSelected="1" topLeftCell="A109" workbookViewId="0">
      <selection activeCell="D127" sqref="D127"/>
    </sheetView>
  </sheetViews>
  <sheetFormatPr defaultRowHeight="15" x14ac:dyDescent="0.25"/>
  <cols>
    <col min="1" max="1" width="45" style="4" customWidth="1"/>
    <col min="2" max="4" width="16.140625" style="4" customWidth="1"/>
    <col min="5" max="5" width="9.140625" style="4"/>
    <col min="6" max="6" width="14.7109375" style="4" customWidth="1"/>
    <col min="7" max="16384" width="9.140625" style="4"/>
  </cols>
  <sheetData>
    <row r="1" spans="1:4" ht="66.75" customHeight="1" x14ac:dyDescent="0.25">
      <c r="A1" s="31"/>
      <c r="B1" s="31"/>
      <c r="C1" s="31"/>
      <c r="D1" s="31"/>
    </row>
    <row r="3" spans="1:4" hidden="1" x14ac:dyDescent="0.25"/>
    <row r="4" spans="1:4" hidden="1" x14ac:dyDescent="0.25"/>
    <row r="5" spans="1:4" ht="12.75" hidden="1" customHeight="1" x14ac:dyDescent="0.25">
      <c r="A5" s="13"/>
      <c r="B5" s="13"/>
      <c r="C5" s="13"/>
      <c r="D5" s="13"/>
    </row>
    <row r="6" spans="1:4" hidden="1" x14ac:dyDescent="0.25"/>
    <row r="7" spans="1:4" hidden="1" x14ac:dyDescent="0.25"/>
    <row r="8" spans="1:4" hidden="1" x14ac:dyDescent="0.25"/>
    <row r="9" spans="1:4" hidden="1" x14ac:dyDescent="0.25"/>
    <row r="10" spans="1:4" hidden="1" x14ac:dyDescent="0.25"/>
    <row r="11" spans="1:4" hidden="1" x14ac:dyDescent="0.25"/>
    <row r="12" spans="1:4" hidden="1" x14ac:dyDescent="0.25"/>
    <row r="13" spans="1:4" hidden="1" x14ac:dyDescent="0.25"/>
    <row r="14" spans="1:4" hidden="1" x14ac:dyDescent="0.25"/>
    <row r="15" spans="1:4" hidden="1" x14ac:dyDescent="0.25"/>
    <row r="16" spans="1:4" hidden="1" x14ac:dyDescent="0.25"/>
    <row r="17" spans="1:4" hidden="1" x14ac:dyDescent="0.25"/>
    <row r="18" spans="1:4" ht="11.25" customHeight="1" x14ac:dyDescent="0.25"/>
    <row r="19" spans="1:4" ht="155.25" customHeight="1" x14ac:dyDescent="0.25">
      <c r="A19" s="34" t="s">
        <v>25</v>
      </c>
      <c r="B19" s="34"/>
      <c r="C19" s="34"/>
      <c r="D19" s="34"/>
    </row>
    <row r="20" spans="1:4" ht="15.75" x14ac:dyDescent="0.25">
      <c r="A20" s="1" t="s">
        <v>0</v>
      </c>
      <c r="B20" s="33" t="s">
        <v>1</v>
      </c>
      <c r="C20" s="33"/>
      <c r="D20" s="33"/>
    </row>
    <row r="21" spans="1:4" ht="30" x14ac:dyDescent="0.25">
      <c r="A21" s="2" t="s">
        <v>2</v>
      </c>
      <c r="B21" s="3" t="s">
        <v>3</v>
      </c>
      <c r="C21" s="3" t="s">
        <v>4</v>
      </c>
      <c r="D21" s="3" t="s">
        <v>5</v>
      </c>
    </row>
    <row r="22" spans="1:4" ht="50.25" customHeight="1" x14ac:dyDescent="0.25">
      <c r="A22" s="15" t="s">
        <v>7</v>
      </c>
      <c r="B22" s="11">
        <v>6459923.2199999997</v>
      </c>
      <c r="C22" s="10">
        <v>5988352.4000000004</v>
      </c>
      <c r="D22" s="10">
        <f>C22/B22*100</f>
        <v>92.700055342143841</v>
      </c>
    </row>
    <row r="23" spans="1:4" ht="50.25" customHeight="1" x14ac:dyDescent="0.25">
      <c r="A23" s="15" t="s">
        <v>8</v>
      </c>
      <c r="B23" s="11">
        <v>3959614.88</v>
      </c>
      <c r="C23" s="10">
        <v>3959604.61</v>
      </c>
      <c r="D23" s="10">
        <f t="shared" ref="D23:D36" si="0">C23/B23*100</f>
        <v>99.999740631341396</v>
      </c>
    </row>
    <row r="24" spans="1:4" ht="50.25" customHeight="1" x14ac:dyDescent="0.25">
      <c r="A24" s="15" t="s">
        <v>9</v>
      </c>
      <c r="B24" s="11">
        <v>222871.6</v>
      </c>
      <c r="C24" s="10">
        <v>221408.2</v>
      </c>
      <c r="D24" s="10">
        <f t="shared" si="0"/>
        <v>99.34338874939651</v>
      </c>
    </row>
    <row r="25" spans="1:4" ht="50.25" customHeight="1" x14ac:dyDescent="0.25">
      <c r="A25" s="15" t="s">
        <v>14</v>
      </c>
      <c r="B25" s="11">
        <v>722244.53</v>
      </c>
      <c r="C25" s="10">
        <v>722244.53</v>
      </c>
      <c r="D25" s="10">
        <f t="shared" si="0"/>
        <v>100</v>
      </c>
    </row>
    <row r="26" spans="1:4" ht="50.25" customHeight="1" x14ac:dyDescent="0.25">
      <c r="A26" s="15" t="s">
        <v>15</v>
      </c>
      <c r="B26" s="11">
        <v>887200.52</v>
      </c>
      <c r="C26" s="10">
        <v>887184.27</v>
      </c>
      <c r="D26" s="10">
        <f t="shared" si="0"/>
        <v>99.998168396023928</v>
      </c>
    </row>
    <row r="27" spans="1:4" ht="50.25" customHeight="1" x14ac:dyDescent="0.25">
      <c r="A27" s="15" t="s">
        <v>16</v>
      </c>
      <c r="B27" s="11">
        <v>25611861.289999999</v>
      </c>
      <c r="C27" s="10">
        <v>23247067.129999999</v>
      </c>
      <c r="D27" s="10">
        <f t="shared" si="0"/>
        <v>90.766800845812327</v>
      </c>
    </row>
    <row r="28" spans="1:4" ht="50.25" customHeight="1" x14ac:dyDescent="0.25">
      <c r="A28" s="15" t="s">
        <v>17</v>
      </c>
      <c r="B28" s="11">
        <v>3996180.51</v>
      </c>
      <c r="C28" s="11">
        <v>3996180.51</v>
      </c>
      <c r="D28" s="10">
        <f t="shared" si="0"/>
        <v>100</v>
      </c>
    </row>
    <row r="29" spans="1:4" ht="50.25" customHeight="1" x14ac:dyDescent="0.25">
      <c r="A29" s="15" t="s">
        <v>10</v>
      </c>
      <c r="B29" s="11">
        <v>3439829.87</v>
      </c>
      <c r="C29" s="10">
        <v>2990278.88</v>
      </c>
      <c r="D29" s="10">
        <f t="shared" si="0"/>
        <v>86.93101092235122</v>
      </c>
    </row>
    <row r="30" spans="1:4" ht="50.25" customHeight="1" x14ac:dyDescent="0.25">
      <c r="A30" s="15" t="s">
        <v>18</v>
      </c>
      <c r="B30" s="11">
        <v>3179520.97</v>
      </c>
      <c r="C30" s="10">
        <v>2988306.6</v>
      </c>
      <c r="D30" s="10">
        <f t="shared" si="0"/>
        <v>93.986063567305237</v>
      </c>
    </row>
    <row r="31" spans="1:4" ht="50.25" customHeight="1" x14ac:dyDescent="0.25">
      <c r="A31" s="15" t="s">
        <v>19</v>
      </c>
      <c r="B31" s="11">
        <v>12259815.960000001</v>
      </c>
      <c r="C31" s="10">
        <v>12259688.210000001</v>
      </c>
      <c r="D31" s="10">
        <f t="shared" si="0"/>
        <v>99.998957977832475</v>
      </c>
    </row>
    <row r="32" spans="1:4" ht="50.25" customHeight="1" x14ac:dyDescent="0.25">
      <c r="A32" s="15" t="s">
        <v>11</v>
      </c>
      <c r="B32" s="11">
        <v>892822.83</v>
      </c>
      <c r="C32" s="11">
        <v>892822.83</v>
      </c>
      <c r="D32" s="10">
        <f t="shared" si="0"/>
        <v>100</v>
      </c>
    </row>
    <row r="33" spans="1:4" ht="50.25" customHeight="1" x14ac:dyDescent="0.25">
      <c r="A33" s="15" t="s">
        <v>20</v>
      </c>
      <c r="B33" s="11">
        <v>1781911.06</v>
      </c>
      <c r="C33" s="10">
        <v>1729051.47</v>
      </c>
      <c r="D33" s="10">
        <f t="shared" si="0"/>
        <v>97.033544985123996</v>
      </c>
    </row>
    <row r="34" spans="1:4" ht="50.25" customHeight="1" x14ac:dyDescent="0.25">
      <c r="A34" s="15" t="s">
        <v>21</v>
      </c>
      <c r="B34" s="11">
        <v>24114054.359999999</v>
      </c>
      <c r="C34" s="10">
        <v>24058225.379999999</v>
      </c>
      <c r="D34" s="10">
        <f t="shared" si="0"/>
        <v>99.768479496784209</v>
      </c>
    </row>
    <row r="35" spans="1:4" ht="50.25" customHeight="1" x14ac:dyDescent="0.25">
      <c r="A35" s="15" t="s">
        <v>12</v>
      </c>
      <c r="B35" s="11">
        <v>225078.63</v>
      </c>
      <c r="C35" s="10">
        <v>143018.66</v>
      </c>
      <c r="D35" s="10">
        <f t="shared" si="0"/>
        <v>63.541643202644337</v>
      </c>
    </row>
    <row r="36" spans="1:4" ht="50.25" customHeight="1" x14ac:dyDescent="0.25">
      <c r="A36" s="15" t="s">
        <v>13</v>
      </c>
      <c r="B36" s="11">
        <v>2519211.34</v>
      </c>
      <c r="C36" s="11">
        <v>2512513.0499999998</v>
      </c>
      <c r="D36" s="10">
        <f t="shared" si="0"/>
        <v>99.734111628760772</v>
      </c>
    </row>
    <row r="37" spans="1:4" ht="50.25" customHeight="1" x14ac:dyDescent="0.25">
      <c r="A37" s="6" t="s">
        <v>6</v>
      </c>
      <c r="B37" s="12">
        <f>SUM(B22:B36)</f>
        <v>90272141.569999993</v>
      </c>
      <c r="C37" s="21">
        <f>SUM(C22:C27)+C28+C29+C30+C31+C32+C33+C34+C35+C36</f>
        <v>86595946.729999989</v>
      </c>
      <c r="D37" s="9">
        <f t="shared" ref="D37" si="1">C37/B37*100</f>
        <v>95.927653010038142</v>
      </c>
    </row>
    <row r="39" spans="1:4" hidden="1" x14ac:dyDescent="0.25"/>
    <row r="40" spans="1:4" hidden="1" x14ac:dyDescent="0.25"/>
    <row r="41" spans="1:4" hidden="1" x14ac:dyDescent="0.25"/>
    <row r="42" spans="1:4" hidden="1" x14ac:dyDescent="0.25"/>
    <row r="43" spans="1:4" hidden="1" x14ac:dyDescent="0.25"/>
    <row r="44" spans="1:4" hidden="1" x14ac:dyDescent="0.25"/>
    <row r="45" spans="1:4" hidden="1" x14ac:dyDescent="0.25"/>
    <row r="46" spans="1:4" hidden="1" x14ac:dyDescent="0.25"/>
    <row r="47" spans="1:4" hidden="1" x14ac:dyDescent="0.25"/>
    <row r="48" spans="1:4" hidden="1" x14ac:dyDescent="0.25"/>
    <row r="49" spans="1:6" hidden="1" x14ac:dyDescent="0.25"/>
    <row r="50" spans="1:6" hidden="1" x14ac:dyDescent="0.25"/>
    <row r="51" spans="1:6" hidden="1" x14ac:dyDescent="0.25"/>
    <row r="52" spans="1:6" hidden="1" x14ac:dyDescent="0.25"/>
    <row r="53" spans="1:6" hidden="1" x14ac:dyDescent="0.25"/>
    <row r="54" spans="1:6" hidden="1" x14ac:dyDescent="0.25"/>
    <row r="55" spans="1:6" hidden="1" x14ac:dyDescent="0.25"/>
    <row r="56" spans="1:6" hidden="1" x14ac:dyDescent="0.25"/>
    <row r="57" spans="1:6" ht="136.5" customHeight="1" x14ac:dyDescent="0.25">
      <c r="A57" s="34" t="s">
        <v>26</v>
      </c>
      <c r="B57" s="34"/>
      <c r="C57" s="34"/>
      <c r="D57" s="34"/>
    </row>
    <row r="58" spans="1:6" ht="15.75" x14ac:dyDescent="0.25">
      <c r="A58" s="1" t="s">
        <v>0</v>
      </c>
      <c r="B58" s="33" t="s">
        <v>1</v>
      </c>
      <c r="C58" s="33"/>
      <c r="D58" s="33"/>
    </row>
    <row r="59" spans="1:6" s="5" customFormat="1" ht="30" x14ac:dyDescent="0.25">
      <c r="A59" s="2" t="s">
        <v>2</v>
      </c>
      <c r="B59" s="3" t="s">
        <v>3</v>
      </c>
      <c r="C59" s="3" t="s">
        <v>4</v>
      </c>
      <c r="D59" s="3" t="s">
        <v>5</v>
      </c>
      <c r="E59" s="4"/>
      <c r="F59" s="4"/>
    </row>
    <row r="60" spans="1:6" ht="47.25" customHeight="1" x14ac:dyDescent="0.25">
      <c r="A60" s="15" t="s">
        <v>7</v>
      </c>
      <c r="B60" s="11">
        <v>333167.61</v>
      </c>
      <c r="C60" s="10">
        <v>259880.6</v>
      </c>
      <c r="D60" s="8">
        <f>C60/B60*100</f>
        <v>78.00296073198713</v>
      </c>
    </row>
    <row r="61" spans="1:6" ht="47.25" customHeight="1" x14ac:dyDescent="0.25">
      <c r="A61" s="15" t="s">
        <v>8</v>
      </c>
      <c r="B61" s="11">
        <v>554042.39</v>
      </c>
      <c r="C61" s="11">
        <v>240456.65</v>
      </c>
      <c r="D61" s="8">
        <f>C61/B61*100</f>
        <v>43.400406600657391</v>
      </c>
    </row>
    <row r="62" spans="1:6" ht="47.25" customHeight="1" x14ac:dyDescent="0.25">
      <c r="A62" s="15" t="s">
        <v>9</v>
      </c>
      <c r="B62" s="11">
        <v>45348.959999999999</v>
      </c>
      <c r="C62" s="11">
        <v>0</v>
      </c>
      <c r="D62" s="8">
        <f>C62/B62*100</f>
        <v>0</v>
      </c>
    </row>
    <row r="63" spans="1:6" ht="47.25" customHeight="1" x14ac:dyDescent="0.25">
      <c r="A63" s="15" t="s">
        <v>14</v>
      </c>
      <c r="B63" s="11">
        <v>222385.73</v>
      </c>
      <c r="C63" s="11">
        <v>63935.71</v>
      </c>
      <c r="D63" s="8">
        <f t="shared" ref="D63:D75" si="2">C63/B63*100</f>
        <v>28.749915743244852</v>
      </c>
    </row>
    <row r="64" spans="1:6" ht="47.25" customHeight="1" x14ac:dyDescent="0.25">
      <c r="A64" s="15" t="s">
        <v>15</v>
      </c>
      <c r="B64" s="11">
        <v>395643.55</v>
      </c>
      <c r="C64" s="10">
        <v>197120.64000000001</v>
      </c>
      <c r="D64" s="8">
        <f t="shared" si="2"/>
        <v>49.822786192268268</v>
      </c>
    </row>
    <row r="65" spans="1:4" ht="47.25" customHeight="1" x14ac:dyDescent="0.25">
      <c r="A65" s="15" t="s">
        <v>22</v>
      </c>
      <c r="B65" s="11">
        <v>3779.08</v>
      </c>
      <c r="C65" s="10">
        <v>0</v>
      </c>
      <c r="D65" s="8">
        <f t="shared" si="2"/>
        <v>0</v>
      </c>
    </row>
    <row r="66" spans="1:4" ht="47.25" customHeight="1" x14ac:dyDescent="0.25">
      <c r="A66" s="15" t="s">
        <v>17</v>
      </c>
      <c r="B66" s="11">
        <v>57187.49</v>
      </c>
      <c r="C66" s="11">
        <v>57187.49</v>
      </c>
      <c r="D66" s="8">
        <f t="shared" si="2"/>
        <v>100</v>
      </c>
    </row>
    <row r="67" spans="1:4" ht="47.25" customHeight="1" x14ac:dyDescent="0.25">
      <c r="A67" s="15" t="s">
        <v>10</v>
      </c>
      <c r="B67" s="11">
        <v>338723.42</v>
      </c>
      <c r="C67" s="11">
        <v>254402.39</v>
      </c>
      <c r="D67" s="8">
        <f t="shared" si="2"/>
        <v>75.106229737524515</v>
      </c>
    </row>
    <row r="68" spans="1:4" ht="47.25" customHeight="1" x14ac:dyDescent="0.25">
      <c r="A68" s="15" t="s">
        <v>18</v>
      </c>
      <c r="B68" s="11">
        <v>109572.98</v>
      </c>
      <c r="C68" s="11">
        <v>9859.08</v>
      </c>
      <c r="D68" s="8">
        <f t="shared" si="2"/>
        <v>8.9977291846949861</v>
      </c>
    </row>
    <row r="69" spans="1:4" ht="47.25" customHeight="1" x14ac:dyDescent="0.25">
      <c r="A69" s="15" t="s">
        <v>19</v>
      </c>
      <c r="B69" s="11">
        <v>396423.67</v>
      </c>
      <c r="C69" s="11">
        <v>311199.46000000002</v>
      </c>
      <c r="D69" s="8">
        <f t="shared" si="2"/>
        <v>78.501735277310772</v>
      </c>
    </row>
    <row r="70" spans="1:4" ht="47.25" customHeight="1" x14ac:dyDescent="0.25">
      <c r="A70" s="15" t="s">
        <v>11</v>
      </c>
      <c r="B70" s="11">
        <v>17539.04</v>
      </c>
      <c r="C70" s="11">
        <v>5052.96</v>
      </c>
      <c r="D70" s="8">
        <f t="shared" si="2"/>
        <v>28.809786624581502</v>
      </c>
    </row>
    <row r="71" spans="1:4" ht="47.25" customHeight="1" x14ac:dyDescent="0.25">
      <c r="A71" s="15" t="s">
        <v>20</v>
      </c>
      <c r="B71" s="11">
        <v>157146.97</v>
      </c>
      <c r="C71" s="11">
        <v>102086.66</v>
      </c>
      <c r="D71" s="8">
        <f t="shared" si="2"/>
        <v>64.962537935029857</v>
      </c>
    </row>
    <row r="72" spans="1:4" ht="47.25" customHeight="1" x14ac:dyDescent="0.25">
      <c r="A72" s="15" t="s">
        <v>21</v>
      </c>
      <c r="B72" s="11">
        <v>69682.47</v>
      </c>
      <c r="C72" s="11">
        <v>65569.55</v>
      </c>
      <c r="D72" s="8">
        <f t="shared" si="2"/>
        <v>94.09762598828658</v>
      </c>
    </row>
    <row r="73" spans="1:4" ht="47.25" customHeight="1" x14ac:dyDescent="0.25">
      <c r="A73" s="15" t="s">
        <v>12</v>
      </c>
      <c r="B73" s="11">
        <v>124951.37</v>
      </c>
      <c r="C73" s="11">
        <v>89810.6</v>
      </c>
      <c r="D73" s="8">
        <f t="shared" si="2"/>
        <v>71.876442811311321</v>
      </c>
    </row>
    <row r="74" spans="1:4" ht="47.25" customHeight="1" x14ac:dyDescent="0.25">
      <c r="A74" s="15" t="s">
        <v>13</v>
      </c>
      <c r="B74" s="11">
        <v>47720.74</v>
      </c>
      <c r="C74" s="11">
        <v>4276.16</v>
      </c>
      <c r="D74" s="8">
        <f t="shared" si="2"/>
        <v>8.9607998534808964</v>
      </c>
    </row>
    <row r="75" spans="1:4" ht="27" customHeight="1" x14ac:dyDescent="0.25">
      <c r="A75" s="6" t="s">
        <v>6</v>
      </c>
      <c r="B75" s="12">
        <f>SUM(B60:B74)</f>
        <v>2873315.4700000007</v>
      </c>
      <c r="C75" s="7">
        <f>SUM(C60:C67)+C68+C69+C70+C71+C72+C73+C74</f>
        <v>1660837.95</v>
      </c>
      <c r="D75" s="9">
        <f t="shared" si="2"/>
        <v>57.802144155093401</v>
      </c>
    </row>
    <row r="76" spans="1:4" hidden="1" x14ac:dyDescent="0.25"/>
    <row r="77" spans="1:4" hidden="1" x14ac:dyDescent="0.25"/>
    <row r="78" spans="1:4" hidden="1" x14ac:dyDescent="0.25"/>
    <row r="79" spans="1:4" hidden="1" x14ac:dyDescent="0.25"/>
    <row r="80" spans="1:4" hidden="1" x14ac:dyDescent="0.25"/>
    <row r="81" spans="1:4" hidden="1" x14ac:dyDescent="0.25"/>
    <row r="82" spans="1:4" hidden="1" x14ac:dyDescent="0.25"/>
    <row r="83" spans="1:4" hidden="1" x14ac:dyDescent="0.25"/>
    <row r="84" spans="1:4" hidden="1" x14ac:dyDescent="0.25"/>
    <row r="85" spans="1:4" hidden="1" x14ac:dyDescent="0.25"/>
    <row r="86" spans="1:4" hidden="1" x14ac:dyDescent="0.25"/>
    <row r="87" spans="1:4" hidden="1" x14ac:dyDescent="0.25"/>
    <row r="88" spans="1:4" hidden="1" x14ac:dyDescent="0.25"/>
    <row r="89" spans="1:4" hidden="1" x14ac:dyDescent="0.25"/>
    <row r="90" spans="1:4" hidden="1" x14ac:dyDescent="0.25"/>
    <row r="91" spans="1:4" hidden="1" x14ac:dyDescent="0.25"/>
    <row r="92" spans="1:4" hidden="1" x14ac:dyDescent="0.25"/>
    <row r="93" spans="1:4" hidden="1" x14ac:dyDescent="0.25"/>
    <row r="94" spans="1:4" ht="20.25" customHeight="1" x14ac:dyDescent="0.25"/>
    <row r="95" spans="1:4" ht="96" customHeight="1" x14ac:dyDescent="0.25">
      <c r="A95" s="34" t="s">
        <v>27</v>
      </c>
      <c r="B95" s="34"/>
      <c r="C95" s="34"/>
      <c r="D95" s="34"/>
    </row>
    <row r="96" spans="1:4" ht="15.75" x14ac:dyDescent="0.25">
      <c r="A96" s="1" t="s">
        <v>0</v>
      </c>
      <c r="B96" s="33" t="s">
        <v>1</v>
      </c>
      <c r="C96" s="33"/>
      <c r="D96" s="33"/>
    </row>
    <row r="97" spans="1:6" s="5" customFormat="1" ht="30" x14ac:dyDescent="0.25">
      <c r="A97" s="2" t="s">
        <v>2</v>
      </c>
      <c r="B97" s="3" t="s">
        <v>3</v>
      </c>
      <c r="C97" s="3" t="s">
        <v>4</v>
      </c>
      <c r="D97" s="3" t="s">
        <v>5</v>
      </c>
      <c r="E97" s="4"/>
      <c r="F97" s="4"/>
    </row>
    <row r="98" spans="1:6" ht="48.75" customHeight="1" x14ac:dyDescent="0.25">
      <c r="A98" s="15" t="s">
        <v>17</v>
      </c>
      <c r="B98" s="11">
        <v>3180643.27</v>
      </c>
      <c r="C98" s="11">
        <v>3178135.64</v>
      </c>
      <c r="D98" s="10">
        <f t="shared" ref="D98:D101" si="3">C98/B98*100</f>
        <v>99.92115965900193</v>
      </c>
    </row>
    <row r="99" spans="1:6" ht="48.75" customHeight="1" x14ac:dyDescent="0.25">
      <c r="A99" s="15" t="s">
        <v>10</v>
      </c>
      <c r="B99" s="11">
        <v>370288.09</v>
      </c>
      <c r="C99" s="11">
        <v>370205</v>
      </c>
      <c r="D99" s="10">
        <f t="shared" si="3"/>
        <v>99.977560714955743</v>
      </c>
    </row>
    <row r="100" spans="1:6" ht="48.75" customHeight="1" x14ac:dyDescent="0.25">
      <c r="A100" s="15" t="s">
        <v>18</v>
      </c>
      <c r="B100" s="11">
        <v>1113156.4099999999</v>
      </c>
      <c r="C100" s="11">
        <v>1112258.58</v>
      </c>
      <c r="D100" s="10">
        <f t="shared" si="3"/>
        <v>99.919343769488805</v>
      </c>
    </row>
    <row r="101" spans="1:6" ht="48.75" customHeight="1" x14ac:dyDescent="0.25">
      <c r="A101" s="15" t="s">
        <v>11</v>
      </c>
      <c r="B101" s="11">
        <v>623991.88</v>
      </c>
      <c r="C101" s="11">
        <v>623991.88</v>
      </c>
      <c r="D101" s="10">
        <f t="shared" si="3"/>
        <v>100</v>
      </c>
    </row>
    <row r="102" spans="1:6" ht="43.5" customHeight="1" x14ac:dyDescent="0.25">
      <c r="A102" s="6" t="s">
        <v>6</v>
      </c>
      <c r="B102" s="12">
        <f>SUM(B98:B101)</f>
        <v>5288079.6499999994</v>
      </c>
      <c r="C102" s="7">
        <f>C98+C99+C100+C101</f>
        <v>5284591.1000000006</v>
      </c>
      <c r="D102" s="9">
        <f t="shared" ref="D102" si="4">C102/B102*100</f>
        <v>99.934029927102202</v>
      </c>
    </row>
    <row r="108" spans="1:6" ht="51.75" customHeight="1" x14ac:dyDescent="0.25">
      <c r="A108" s="31" t="s">
        <v>28</v>
      </c>
      <c r="B108" s="31"/>
      <c r="C108" s="31"/>
      <c r="D108" s="31"/>
    </row>
    <row r="109" spans="1:6" ht="14.25" customHeight="1" x14ac:dyDescent="0.25">
      <c r="A109" s="1" t="s">
        <v>0</v>
      </c>
      <c r="B109" s="32" t="s">
        <v>1</v>
      </c>
      <c r="C109" s="32"/>
      <c r="D109" s="32"/>
    </row>
    <row r="110" spans="1:6" ht="30" x14ac:dyDescent="0.25">
      <c r="A110" s="14" t="s">
        <v>2</v>
      </c>
      <c r="B110" s="3" t="s">
        <v>3</v>
      </c>
      <c r="C110" s="3" t="s">
        <v>4</v>
      </c>
      <c r="D110" s="3" t="s">
        <v>5</v>
      </c>
    </row>
    <row r="111" spans="1:6" ht="30" x14ac:dyDescent="0.25">
      <c r="A111" s="15" t="s">
        <v>9</v>
      </c>
      <c r="B111" s="16">
        <v>194000</v>
      </c>
      <c r="C111" s="16">
        <v>194000</v>
      </c>
      <c r="D111" s="20">
        <f t="shared" ref="D111:D117" si="5">C111/B111*100</f>
        <v>100</v>
      </c>
    </row>
    <row r="112" spans="1:6" ht="30" x14ac:dyDescent="0.25">
      <c r="A112" s="15" t="s">
        <v>16</v>
      </c>
      <c r="B112" s="16">
        <v>431000</v>
      </c>
      <c r="C112" s="16">
        <v>431000</v>
      </c>
      <c r="D112" s="20">
        <f t="shared" si="5"/>
        <v>100</v>
      </c>
    </row>
    <row r="113" spans="1:23" ht="30" x14ac:dyDescent="0.25">
      <c r="A113" s="15" t="s">
        <v>10</v>
      </c>
      <c r="B113" s="16">
        <v>456000</v>
      </c>
      <c r="C113" s="16">
        <v>456000</v>
      </c>
      <c r="D113" s="20">
        <f t="shared" si="5"/>
        <v>100</v>
      </c>
    </row>
    <row r="114" spans="1:23" ht="45" x14ac:dyDescent="0.25">
      <c r="A114" s="15" t="s">
        <v>11</v>
      </c>
      <c r="B114" s="16">
        <v>611000</v>
      </c>
      <c r="C114" s="16">
        <v>611000</v>
      </c>
      <c r="D114" s="20">
        <f t="shared" si="5"/>
        <v>100</v>
      </c>
    </row>
    <row r="115" spans="1:23" ht="30" x14ac:dyDescent="0.25">
      <c r="A115" s="15" t="s">
        <v>12</v>
      </c>
      <c r="B115" s="16">
        <v>617000</v>
      </c>
      <c r="C115" s="16">
        <v>617000</v>
      </c>
      <c r="D115" s="20">
        <f t="shared" si="5"/>
        <v>100</v>
      </c>
    </row>
    <row r="116" spans="1:23" ht="30" x14ac:dyDescent="0.25">
      <c r="A116" s="15" t="s">
        <v>13</v>
      </c>
      <c r="B116" s="16">
        <v>291000</v>
      </c>
      <c r="C116" s="16">
        <v>291000</v>
      </c>
      <c r="D116" s="20">
        <f t="shared" si="5"/>
        <v>100</v>
      </c>
    </row>
    <row r="117" spans="1:23" x14ac:dyDescent="0.25">
      <c r="A117" s="18" t="s">
        <v>6</v>
      </c>
      <c r="B117" s="19">
        <f>SUM(B111:B116)</f>
        <v>2600000</v>
      </c>
      <c r="C117" s="19">
        <f>SUM(C111:C116)</f>
        <v>2600000</v>
      </c>
      <c r="D117" s="22">
        <f t="shared" si="5"/>
        <v>100</v>
      </c>
    </row>
    <row r="120" spans="1:23" ht="44.25" customHeight="1" x14ac:dyDescent="0.25">
      <c r="A120" s="31" t="s">
        <v>29</v>
      </c>
      <c r="B120" s="31"/>
      <c r="C120" s="31"/>
      <c r="D120" s="31"/>
    </row>
    <row r="121" spans="1:23" ht="15.75" x14ac:dyDescent="0.25">
      <c r="A121" s="1" t="s">
        <v>0</v>
      </c>
      <c r="B121" s="32" t="s">
        <v>1</v>
      </c>
      <c r="C121" s="32"/>
      <c r="D121" s="32"/>
    </row>
    <row r="122" spans="1:23" ht="30" x14ac:dyDescent="0.25">
      <c r="A122" s="23" t="s">
        <v>2</v>
      </c>
      <c r="B122" s="3" t="s">
        <v>3</v>
      </c>
      <c r="C122" s="3" t="s">
        <v>4</v>
      </c>
      <c r="D122" s="3" t="s">
        <v>5</v>
      </c>
    </row>
    <row r="123" spans="1:23" s="27" customFormat="1" ht="30" x14ac:dyDescent="0.25">
      <c r="A123" s="15" t="s">
        <v>7</v>
      </c>
      <c r="B123" s="29">
        <v>1937000</v>
      </c>
      <c r="C123" s="29">
        <v>1937000</v>
      </c>
      <c r="D123" s="30">
        <f>C123/B123*100</f>
        <v>100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ht="45" x14ac:dyDescent="0.25">
      <c r="A124" s="24" t="s">
        <v>11</v>
      </c>
      <c r="B124" s="25">
        <v>2130462.4700000002</v>
      </c>
      <c r="C124" s="25">
        <v>2130462.4700000002</v>
      </c>
      <c r="D124" s="26">
        <f>C124/B124*100</f>
        <v>100</v>
      </c>
    </row>
    <row r="125" spans="1:23" ht="30" x14ac:dyDescent="0.25">
      <c r="A125" s="15" t="s">
        <v>12</v>
      </c>
      <c r="B125" s="16">
        <v>1771537.53</v>
      </c>
      <c r="C125" s="16">
        <v>1771537.53</v>
      </c>
      <c r="D125" s="20">
        <f t="shared" ref="D125:D127" si="6">C125/B125*100</f>
        <v>100</v>
      </c>
    </row>
    <row r="126" spans="1:23" ht="30" x14ac:dyDescent="0.25">
      <c r="A126" s="15" t="s">
        <v>13</v>
      </c>
      <c r="B126" s="16">
        <v>758000</v>
      </c>
      <c r="C126" s="16">
        <v>758000</v>
      </c>
      <c r="D126" s="20">
        <f t="shared" si="6"/>
        <v>100</v>
      </c>
    </row>
    <row r="127" spans="1:23" x14ac:dyDescent="0.25">
      <c r="A127" s="18" t="s">
        <v>6</v>
      </c>
      <c r="B127" s="19">
        <f>SUM(B124:B125)+B126+B123</f>
        <v>6597000</v>
      </c>
      <c r="C127" s="19">
        <f>SUM(C124:C125)+C126+C123</f>
        <v>6597000</v>
      </c>
      <c r="D127" s="22">
        <f t="shared" si="6"/>
        <v>100</v>
      </c>
    </row>
  </sheetData>
  <mergeCells count="11">
    <mergeCell ref="A95:D95"/>
    <mergeCell ref="A1:D1"/>
    <mergeCell ref="A19:D19"/>
    <mergeCell ref="B20:D20"/>
    <mergeCell ref="A57:D57"/>
    <mergeCell ref="B58:D58"/>
    <mergeCell ref="A120:D120"/>
    <mergeCell ref="B121:D121"/>
    <mergeCell ref="A108:D108"/>
    <mergeCell ref="B109:D109"/>
    <mergeCell ref="B96:D9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10 МБТ из ОБ</vt:lpstr>
      <vt:lpstr>Прил_11 МБТ из МБ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2022-03-16T08:24:46Z</dcterms:modified>
</cp:coreProperties>
</file>