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225" windowWidth="14805" windowHeight="7890" tabRatio="458"/>
  </bookViews>
  <sheets>
    <sheet name="Table1" sheetId="1" r:id="rId1"/>
  </sheets>
  <definedNames>
    <definedName name="_xlnm.Print_Titles" localSheetId="0">Table1!$4:$5</definedName>
  </definedNames>
  <calcPr calcId="145621"/>
</workbook>
</file>

<file path=xl/calcChain.xml><?xml version="1.0" encoding="utf-8"?>
<calcChain xmlns="http://schemas.openxmlformats.org/spreadsheetml/2006/main">
  <c r="I26" i="1" l="1"/>
  <c r="I21" i="1"/>
  <c r="I17" i="1"/>
  <c r="I18" i="1"/>
  <c r="I19" i="1"/>
  <c r="I20" i="1"/>
  <c r="I16" i="1"/>
  <c r="I22" i="1"/>
  <c r="I23" i="1"/>
  <c r="I24" i="1"/>
  <c r="I6" i="1"/>
  <c r="E21" i="1"/>
  <c r="C24" i="1"/>
  <c r="C23" i="1" s="1"/>
  <c r="C22" i="1" s="1"/>
  <c r="C21" i="1" s="1"/>
  <c r="D6" i="1" l="1"/>
  <c r="I14" i="1" l="1"/>
  <c r="I13" i="1" s="1"/>
  <c r="D26" i="1" l="1"/>
  <c r="C26" i="1" l="1"/>
</calcChain>
</file>

<file path=xl/sharedStrings.xml><?xml version="1.0" encoding="utf-8"?>
<sst xmlns="http://schemas.openxmlformats.org/spreadsheetml/2006/main" count="50" uniqueCount="50">
  <si>
    <t>КБК</t>
  </si>
  <si>
    <t>Наименование</t>
  </si>
  <si>
    <t>Получение кредитов от кредитных организаций в валюте Российской Федерации</t>
  </si>
  <si>
    <t>Итого источников внутреннего финансирования дефицита</t>
  </si>
  <si>
    <t>Уменьшение остатков средств бюджетов</t>
  </si>
  <si>
    <t>Уменьшение прочих остатков средств бюджетов</t>
  </si>
  <si>
    <t>(в рублях)</t>
  </si>
  <si>
    <t>102 01 02 00 00 00 0000 000</t>
  </si>
  <si>
    <t xml:space="preserve">Кредиты  кредитных  организаций   в   валюте  Российской Федерации
</t>
  </si>
  <si>
    <t>102 01 02 00 00 00 0000 700</t>
  </si>
  <si>
    <t>102 01 02 00 00 05 0000 710</t>
  </si>
  <si>
    <t xml:space="preserve">Получение кредитов от кредитных  организаций   бюджетами  муниципальных  районов  в  валюте  Российской Федерации
</t>
  </si>
  <si>
    <t>102 01 02 00 00 00 0000 800</t>
  </si>
  <si>
    <t xml:space="preserve">Погашение     кредитов,      предоставленных   кредитными организациями в валюте Российской    Федерации
</t>
  </si>
  <si>
    <t>102 01 02 00 00 05 0000 810</t>
  </si>
  <si>
    <t xml:space="preserve">Погашение  бюджетами  муниципальных  районов   кредитов от кредитных организаций  в  валюте  Российской Федерации
</t>
  </si>
  <si>
    <t>102 01 03 01 00 00 0000 000</t>
  </si>
  <si>
    <t xml:space="preserve">Бюджетные   кредиты   от   других   бюджетов  бюджетной  системы  Российской  Федерации  в  валюте Российской Федерации
</t>
  </si>
  <si>
    <t>102 01 03 01 00 00 0000 700</t>
  </si>
  <si>
    <t xml:space="preserve">Получение  бюджетных  кредитов   от   других  бюджетов   бюджетной   системы    Российской  Федерации в валюте Российской Федерации
</t>
  </si>
  <si>
    <t>102 01 03 01 00 05 0000 710</t>
  </si>
  <si>
    <t>Получение  кредитов   от   других   бюджетов   бюджетной   системы   Российской   Федерации  бюджетами  муниципальных  районов  в  валюте   Российской Федерации</t>
  </si>
  <si>
    <t>102 01 03 01 00 00 0000 800</t>
  </si>
  <si>
    <t>Погашение бюджетных кредитов, полученных  от   других бюджетов бюджетной системы Российской   Федерации в валюте Российской Федерации</t>
  </si>
  <si>
    <t>102 01 03 01 00 05 0000 810</t>
  </si>
  <si>
    <t xml:space="preserve">Погашение  бюджетами  муниципальных  районов кредитов  от   других   бюджетов   бюджетной  системы  Российской   Федерации   в   валюте  Российской Федерации
</t>
  </si>
  <si>
    <t>102 01 05 00 00 00  0000 000</t>
  </si>
  <si>
    <t>Изменение остатков средств на счетах по учету средств бюджетов</t>
  </si>
  <si>
    <t>102 01 05 00 00 00 0000 600</t>
  </si>
  <si>
    <t>102 01 05 02 00 00 0000 600</t>
  </si>
  <si>
    <t>102 01 05 02 01 05 0000 610</t>
  </si>
  <si>
    <t>Уменьшение прочих остатков денежных средств бюджетов муниципальных районов</t>
  </si>
  <si>
    <t>Сумма на 2021 год (с учетом изменений)</t>
  </si>
  <si>
    <t>Решение от 24.02.2021г. № 6-27-3</t>
  </si>
  <si>
    <t>Решение от 29.06.2021г. № 6-30-3</t>
  </si>
  <si>
    <t>Решение от 29.07.2021г. № 6-31-1</t>
  </si>
  <si>
    <t>Сведения об изменениях за 2021 года , внесенных в решение  Брянского районного Совета народных депутатов
"О бюджете Брянского муниципального района Брянской области на 2021 год и на плановый период 2022 и 2023 годы", в части источников финансирования дефицита</t>
  </si>
  <si>
    <t>Решение от 28.10.2021г. № 6-34-2</t>
  </si>
  <si>
    <t>Решение от 22.12.2021г. № 6-37-1</t>
  </si>
  <si>
    <t xml:space="preserve"> 102 01 06 00 00 00 0000 000</t>
  </si>
  <si>
    <t xml:space="preserve">  Иные источники внутреннего финансирования дефицитов бюджетов</t>
  </si>
  <si>
    <t xml:space="preserve"> 102 01 06 05 00 00 0000 000</t>
  </si>
  <si>
    <t xml:space="preserve">  Бюджетные кредиты, предоставленные внутри страны в валюте Российской Федерации</t>
  </si>
  <si>
    <t xml:space="preserve"> 102 01 06 05 00 00 0000 600</t>
  </si>
  <si>
    <t xml:space="preserve">  Возврат бюджетных кредитов, предоставленных внутри страны в валюте Российской Федерации</t>
  </si>
  <si>
    <t xml:space="preserve"> 102 01 06 05 01 00 0000 600</t>
  </si>
  <si>
    <t xml:space="preserve">  Возврат бюджетных кредитов, предоставленных юридическим лицам в валюте Российской Федерации</t>
  </si>
  <si>
    <t xml:space="preserve"> 102 01 06 05 01 05 0000 640</t>
  </si>
  <si>
    <t xml:space="preserve">  Возврат бюджетных кредитов, предоставленных юридическим лицам из бюджетов муниципальных районов в валюте Российской Федерации</t>
  </si>
  <si>
    <t>Сумма на 2021 год (решение  от 15.12.2020г. № 6-25-1, первоначальный)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</si>
</sst>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3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name val="Arial Cyr"/>
      <charset val="204"/>
    </font>
    <font>
      <b/>
      <sz val="12"/>
      <name val="Times New Roman"/>
      <family val="1"/>
      <charset val="204"/>
    </font>
    <font>
      <b/>
      <sz val="15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4">
    <xf numFmtId="0" fontId="0" fillId="0" borderId="0"/>
    <xf numFmtId="49" fontId="9" fillId="0" borderId="6">
      <alignment horizontal="center" shrinkToFit="1"/>
    </xf>
    <xf numFmtId="0" fontId="9" fillId="0" borderId="7">
      <alignment horizontal="left" wrapText="1" indent="2"/>
    </xf>
    <xf numFmtId="4" fontId="9" fillId="0" borderId="8">
      <alignment horizontal="right"/>
    </xf>
  </cellStyleXfs>
  <cellXfs count="38">
    <xf numFmtId="0" fontId="0" fillId="0" borderId="0" xfId="0"/>
    <xf numFmtId="0" fontId="1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4" fontId="1" fillId="0" borderId="2" xfId="0" applyNumberFormat="1" applyFont="1" applyFill="1" applyBorder="1" applyAlignment="1">
      <alignment vertical="center" wrapText="1"/>
    </xf>
    <xf numFmtId="4" fontId="1" fillId="0" borderId="1" xfId="0" applyNumberFormat="1" applyFont="1" applyFill="1" applyBorder="1" applyAlignment="1">
      <alignment vertical="center" wrapText="1"/>
    </xf>
    <xf numFmtId="4" fontId="3" fillId="0" borderId="1" xfId="0" applyNumberFormat="1" applyFont="1" applyFill="1" applyBorder="1" applyAlignment="1">
      <alignment vertical="center" wrapText="1"/>
    </xf>
    <xf numFmtId="0" fontId="1" fillId="0" borderId="0" xfId="0" applyFont="1" applyFill="1" applyAlignment="1">
      <alignment horizontal="right" vertical="center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64" fontId="6" fillId="2" borderId="2" xfId="0" applyNumberFormat="1" applyFont="1" applyFill="1" applyBorder="1" applyAlignment="1">
      <alignment horizontal="center" vertical="center" wrapText="1"/>
    </xf>
    <xf numFmtId="164" fontId="5" fillId="2" borderId="2" xfId="0" applyNumberFormat="1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165" fontId="5" fillId="2" borderId="1" xfId="0" applyNumberFormat="1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4" fontId="7" fillId="2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165" fontId="5" fillId="2" borderId="2" xfId="0" applyNumberFormat="1" applyFont="1" applyFill="1" applyBorder="1" applyAlignment="1">
      <alignment horizontal="center" vertical="center" wrapText="1"/>
    </xf>
    <xf numFmtId="49" fontId="10" fillId="0" borderId="6" xfId="1" applyNumberFormat="1" applyFont="1" applyProtection="1">
      <alignment horizontal="center" shrinkToFit="1"/>
    </xf>
    <xf numFmtId="0" fontId="11" fillId="0" borderId="1" xfId="2" applyNumberFormat="1" applyFont="1" applyBorder="1" applyAlignment="1" applyProtection="1">
      <alignment horizontal="left" wrapText="1" indent="2"/>
    </xf>
    <xf numFmtId="4" fontId="1" fillId="0" borderId="4" xfId="0" applyNumberFormat="1" applyFont="1" applyFill="1" applyBorder="1" applyAlignment="1">
      <alignment vertical="center" wrapText="1"/>
    </xf>
    <xf numFmtId="0" fontId="12" fillId="0" borderId="1" xfId="2" applyNumberFormat="1" applyFont="1" applyBorder="1" applyAlignment="1" applyProtection="1">
      <alignment horizontal="left" wrapText="1" indent="2"/>
    </xf>
    <xf numFmtId="4" fontId="1" fillId="0" borderId="9" xfId="0" applyNumberFormat="1" applyFont="1" applyFill="1" applyBorder="1" applyAlignment="1">
      <alignment vertical="center" wrapText="1"/>
    </xf>
    <xf numFmtId="49" fontId="10" fillId="0" borderId="10" xfId="1" applyNumberFormat="1" applyFont="1" applyBorder="1" applyProtection="1">
      <alignment horizontal="center" shrinkToFi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164" fontId="1" fillId="0" borderId="5" xfId="0" applyNumberFormat="1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center" vertical="center" wrapText="1"/>
    </xf>
  </cellXfs>
  <cellStyles count="4">
    <cellStyle name="xl106" xfId="2"/>
    <cellStyle name="xl111" xfId="1"/>
    <cellStyle name="xl47" xfId="3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tabSelected="1" view="pageBreakPreview" zoomScaleNormal="102" zoomScaleSheetLayoutView="100" workbookViewId="0">
      <selection activeCell="H9" sqref="H9"/>
    </sheetView>
  </sheetViews>
  <sheetFormatPr defaultColWidth="9.140625" defaultRowHeight="15.75" x14ac:dyDescent="0.25"/>
  <cols>
    <col min="1" max="1" width="27.28515625" style="3" customWidth="1"/>
    <col min="2" max="2" width="55.28515625" style="3" customWidth="1"/>
    <col min="3" max="3" width="21" style="3" customWidth="1"/>
    <col min="4" max="8" width="18.85546875" style="3" customWidth="1"/>
    <col min="9" max="9" width="19" style="3" customWidth="1"/>
    <col min="10" max="16384" width="9.140625" style="2"/>
  </cols>
  <sheetData>
    <row r="1" spans="1:9" ht="9.6" customHeight="1" x14ac:dyDescent="0.25">
      <c r="A1" s="1"/>
      <c r="B1" s="1"/>
      <c r="C1" s="1"/>
      <c r="D1" s="1"/>
      <c r="E1" s="1"/>
      <c r="F1" s="1"/>
      <c r="G1" s="1"/>
      <c r="H1" s="1"/>
      <c r="I1" s="1"/>
    </row>
    <row r="2" spans="1:9" ht="73.5" customHeight="1" x14ac:dyDescent="0.25">
      <c r="A2" s="35" t="s">
        <v>36</v>
      </c>
      <c r="B2" s="35"/>
      <c r="C2" s="35"/>
      <c r="D2" s="35"/>
      <c r="E2" s="35"/>
      <c r="F2" s="35"/>
      <c r="G2" s="35"/>
      <c r="H2" s="35"/>
      <c r="I2" s="35"/>
    </row>
    <row r="3" spans="1:9" x14ac:dyDescent="0.25">
      <c r="I3" s="10" t="s">
        <v>6</v>
      </c>
    </row>
    <row r="4" spans="1:9" ht="40.15" customHeight="1" x14ac:dyDescent="0.25">
      <c r="A4" s="31" t="s">
        <v>0</v>
      </c>
      <c r="B4" s="31" t="s">
        <v>1</v>
      </c>
      <c r="C4" s="36" t="s">
        <v>49</v>
      </c>
      <c r="D4" s="36" t="s">
        <v>33</v>
      </c>
      <c r="E4" s="36" t="s">
        <v>34</v>
      </c>
      <c r="F4" s="36" t="s">
        <v>35</v>
      </c>
      <c r="G4" s="36" t="s">
        <v>37</v>
      </c>
      <c r="H4" s="36" t="s">
        <v>38</v>
      </c>
      <c r="I4" s="36" t="s">
        <v>32</v>
      </c>
    </row>
    <row r="5" spans="1:9" ht="30" customHeight="1" x14ac:dyDescent="0.25">
      <c r="A5" s="32"/>
      <c r="B5" s="32"/>
      <c r="C5" s="37"/>
      <c r="D5" s="37"/>
      <c r="E5" s="37"/>
      <c r="F5" s="37"/>
      <c r="G5" s="37"/>
      <c r="H5" s="37"/>
      <c r="I5" s="37"/>
    </row>
    <row r="6" spans="1:9" ht="42.75" x14ac:dyDescent="0.25">
      <c r="A6" s="11" t="s">
        <v>7</v>
      </c>
      <c r="B6" s="12" t="s">
        <v>8</v>
      </c>
      <c r="C6" s="5">
        <v>0</v>
      </c>
      <c r="D6" s="16">
        <f>D7-D9</f>
        <v>-3000000</v>
      </c>
      <c r="E6" s="16">
        <v>0</v>
      </c>
      <c r="F6" s="16">
        <v>0</v>
      </c>
      <c r="G6" s="16">
        <v>0</v>
      </c>
      <c r="H6" s="16">
        <v>0</v>
      </c>
      <c r="I6" s="16">
        <f>I7+I9+H6</f>
        <v>-3000000</v>
      </c>
    </row>
    <row r="7" spans="1:9" ht="30" x14ac:dyDescent="0.25">
      <c r="A7" s="13" t="s">
        <v>9</v>
      </c>
      <c r="B7" s="13" t="s">
        <v>2</v>
      </c>
      <c r="C7" s="7">
        <v>60000000</v>
      </c>
      <c r="D7" s="17">
        <v>-5000000</v>
      </c>
      <c r="E7" s="17"/>
      <c r="F7" s="17"/>
      <c r="G7" s="17"/>
      <c r="H7" s="17">
        <v>0</v>
      </c>
      <c r="I7" s="17">
        <v>55000000</v>
      </c>
    </row>
    <row r="8" spans="1:9" ht="60" x14ac:dyDescent="0.25">
      <c r="A8" s="14" t="s">
        <v>10</v>
      </c>
      <c r="B8" s="14" t="s">
        <v>11</v>
      </c>
      <c r="C8" s="7">
        <v>60000000</v>
      </c>
      <c r="D8" s="17">
        <v>-5000000</v>
      </c>
      <c r="E8" s="17">
        <v>0</v>
      </c>
      <c r="F8" s="17">
        <v>0</v>
      </c>
      <c r="G8" s="17">
        <v>0</v>
      </c>
      <c r="H8" s="17">
        <v>0</v>
      </c>
      <c r="I8" s="17">
        <v>55000000</v>
      </c>
    </row>
    <row r="9" spans="1:9" ht="60" x14ac:dyDescent="0.25">
      <c r="A9" s="14" t="s">
        <v>12</v>
      </c>
      <c r="B9" s="14" t="s">
        <v>13</v>
      </c>
      <c r="C9" s="7">
        <v>60000000</v>
      </c>
      <c r="D9" s="17">
        <v>-2000000</v>
      </c>
      <c r="E9" s="17">
        <v>0</v>
      </c>
      <c r="F9" s="17">
        <v>0</v>
      </c>
      <c r="G9" s="17">
        <v>0</v>
      </c>
      <c r="H9" s="17">
        <v>0</v>
      </c>
      <c r="I9" s="17">
        <v>-58000000</v>
      </c>
    </row>
    <row r="10" spans="1:9" ht="60" x14ac:dyDescent="0.25">
      <c r="A10" s="14" t="s">
        <v>14</v>
      </c>
      <c r="B10" s="14" t="s">
        <v>15</v>
      </c>
      <c r="C10" s="7">
        <v>60000000</v>
      </c>
      <c r="D10" s="18">
        <v>-2000000</v>
      </c>
      <c r="E10" s="18">
        <v>0</v>
      </c>
      <c r="F10" s="18">
        <v>0</v>
      </c>
      <c r="G10" s="18">
        <v>0</v>
      </c>
      <c r="H10" s="18">
        <v>0</v>
      </c>
      <c r="I10" s="18">
        <v>-58000000</v>
      </c>
    </row>
    <row r="11" spans="1:9" ht="57" x14ac:dyDescent="0.25">
      <c r="A11" s="13" t="s">
        <v>16</v>
      </c>
      <c r="B11" s="15" t="s">
        <v>17</v>
      </c>
      <c r="C11" s="9">
        <v>0</v>
      </c>
      <c r="D11" s="23">
        <v>0</v>
      </c>
      <c r="E11" s="23">
        <v>0</v>
      </c>
      <c r="F11" s="23">
        <v>0</v>
      </c>
      <c r="G11" s="23">
        <v>0</v>
      </c>
      <c r="H11" s="23">
        <v>0</v>
      </c>
      <c r="I11" s="9">
        <v>0</v>
      </c>
    </row>
    <row r="12" spans="1:9" ht="60" x14ac:dyDescent="0.25">
      <c r="A12" s="13" t="s">
        <v>18</v>
      </c>
      <c r="B12" s="13" t="s">
        <v>19</v>
      </c>
      <c r="C12" s="8">
        <v>0</v>
      </c>
      <c r="D12" s="19">
        <v>0</v>
      </c>
      <c r="E12" s="19">
        <v>0</v>
      </c>
      <c r="F12" s="19">
        <v>0</v>
      </c>
      <c r="G12" s="19">
        <v>0</v>
      </c>
      <c r="H12" s="19">
        <v>0</v>
      </c>
      <c r="I12" s="8">
        <v>0</v>
      </c>
    </row>
    <row r="13" spans="1:9" ht="60" x14ac:dyDescent="0.25">
      <c r="A13" s="14" t="s">
        <v>20</v>
      </c>
      <c r="B13" s="14" t="s">
        <v>21</v>
      </c>
      <c r="C13" s="8">
        <v>0</v>
      </c>
      <c r="D13" s="19">
        <v>0</v>
      </c>
      <c r="E13" s="19">
        <v>0</v>
      </c>
      <c r="F13" s="19">
        <v>0</v>
      </c>
      <c r="G13" s="19">
        <v>0</v>
      </c>
      <c r="H13" s="19">
        <v>0</v>
      </c>
      <c r="I13" s="8">
        <f t="shared" ref="I13:I14" si="0">I14</f>
        <v>0</v>
      </c>
    </row>
    <row r="14" spans="1:9" ht="45" x14ac:dyDescent="0.25">
      <c r="A14" s="14" t="s">
        <v>22</v>
      </c>
      <c r="B14" s="14" t="s">
        <v>23</v>
      </c>
      <c r="C14" s="8">
        <v>0</v>
      </c>
      <c r="D14" s="19">
        <v>0</v>
      </c>
      <c r="E14" s="19">
        <v>0</v>
      </c>
      <c r="F14" s="19">
        <v>0</v>
      </c>
      <c r="G14" s="19">
        <v>0</v>
      </c>
      <c r="H14" s="19">
        <v>0</v>
      </c>
      <c r="I14" s="8">
        <f t="shared" si="0"/>
        <v>0</v>
      </c>
    </row>
    <row r="15" spans="1:9" ht="75" x14ac:dyDescent="0.25">
      <c r="A15" s="14" t="s">
        <v>24</v>
      </c>
      <c r="B15" s="14" t="s">
        <v>25</v>
      </c>
      <c r="C15" s="7">
        <v>0</v>
      </c>
      <c r="D15" s="19">
        <v>0</v>
      </c>
      <c r="E15" s="24">
        <v>0</v>
      </c>
      <c r="F15" s="24">
        <v>0</v>
      </c>
      <c r="G15" s="24">
        <v>0</v>
      </c>
      <c r="H15" s="24">
        <v>0</v>
      </c>
      <c r="I15" s="7">
        <v>0</v>
      </c>
    </row>
    <row r="16" spans="1:9" ht="31.5" x14ac:dyDescent="0.25">
      <c r="A16" s="25" t="s">
        <v>39</v>
      </c>
      <c r="B16" s="26" t="s">
        <v>40</v>
      </c>
      <c r="C16" s="7">
        <v>0</v>
      </c>
      <c r="D16" s="19">
        <v>0</v>
      </c>
      <c r="E16" s="24">
        <v>0</v>
      </c>
      <c r="F16" s="24">
        <v>0</v>
      </c>
      <c r="G16" s="24">
        <v>0</v>
      </c>
      <c r="H16" s="24">
        <v>9209.16</v>
      </c>
      <c r="I16" s="7">
        <f>C16+D16+E16+F16+G16+H16</f>
        <v>9209.16</v>
      </c>
    </row>
    <row r="17" spans="1:9" ht="31.5" x14ac:dyDescent="0.25">
      <c r="A17" s="25" t="s">
        <v>41</v>
      </c>
      <c r="B17" s="28" t="s">
        <v>42</v>
      </c>
      <c r="C17" s="27">
        <v>0</v>
      </c>
      <c r="D17" s="8">
        <v>0</v>
      </c>
      <c r="E17" s="24">
        <v>0</v>
      </c>
      <c r="F17" s="24">
        <v>0</v>
      </c>
      <c r="G17" s="24">
        <v>0</v>
      </c>
      <c r="H17" s="24">
        <v>9209.16</v>
      </c>
      <c r="I17" s="7">
        <f t="shared" ref="I17:I20" si="1">C17+D17+E17+F17+G17+H17</f>
        <v>9209.16</v>
      </c>
    </row>
    <row r="18" spans="1:9" ht="31.5" x14ac:dyDescent="0.25">
      <c r="A18" s="25" t="s">
        <v>43</v>
      </c>
      <c r="B18" s="28" t="s">
        <v>44</v>
      </c>
      <c r="C18" s="29">
        <v>0</v>
      </c>
      <c r="D18" s="7">
        <v>0</v>
      </c>
      <c r="E18" s="24">
        <v>0</v>
      </c>
      <c r="F18" s="24">
        <v>0</v>
      </c>
      <c r="G18" s="24">
        <v>0</v>
      </c>
      <c r="H18" s="24">
        <v>9209.16</v>
      </c>
      <c r="I18" s="7">
        <f t="shared" si="1"/>
        <v>9209.16</v>
      </c>
    </row>
    <row r="19" spans="1:9" ht="47.25" x14ac:dyDescent="0.25">
      <c r="A19" s="25" t="s">
        <v>45</v>
      </c>
      <c r="B19" s="28" t="s">
        <v>46</v>
      </c>
      <c r="C19" s="27">
        <v>0</v>
      </c>
      <c r="D19" s="8">
        <v>0</v>
      </c>
      <c r="E19" s="24">
        <v>0</v>
      </c>
      <c r="F19" s="24">
        <v>0</v>
      </c>
      <c r="G19" s="24">
        <v>0</v>
      </c>
      <c r="H19" s="24">
        <v>9209.16</v>
      </c>
      <c r="I19" s="7">
        <f t="shared" si="1"/>
        <v>9209.16</v>
      </c>
    </row>
    <row r="20" spans="1:9" ht="47.25" x14ac:dyDescent="0.25">
      <c r="A20" s="30" t="s">
        <v>47</v>
      </c>
      <c r="B20" s="28" t="s">
        <v>48</v>
      </c>
      <c r="C20" s="27">
        <v>0</v>
      </c>
      <c r="D20" s="8">
        <v>0</v>
      </c>
      <c r="E20" s="24">
        <v>0</v>
      </c>
      <c r="F20" s="24">
        <v>0</v>
      </c>
      <c r="G20" s="24">
        <v>0</v>
      </c>
      <c r="H20" s="24">
        <v>9209.16</v>
      </c>
      <c r="I20" s="7">
        <f t="shared" si="1"/>
        <v>9209.16</v>
      </c>
    </row>
    <row r="21" spans="1:9" ht="28.5" x14ac:dyDescent="0.25">
      <c r="A21" s="14" t="s">
        <v>26</v>
      </c>
      <c r="B21" s="22" t="s">
        <v>27</v>
      </c>
      <c r="C21" s="9">
        <f>C22</f>
        <v>0</v>
      </c>
      <c r="D21" s="20">
        <v>52593205</v>
      </c>
      <c r="E21" s="20">
        <f>E22</f>
        <v>5982123.9900000002</v>
      </c>
      <c r="F21" s="20">
        <v>0</v>
      </c>
      <c r="G21" s="20">
        <v>0</v>
      </c>
      <c r="H21" s="21">
        <v>-11773621.16</v>
      </c>
      <c r="I21" s="20">
        <f>D21+E21+H21</f>
        <v>46801707.829999998</v>
      </c>
    </row>
    <row r="22" spans="1:9" x14ac:dyDescent="0.25">
      <c r="A22" s="14" t="s">
        <v>28</v>
      </c>
      <c r="B22" s="14" t="s">
        <v>4</v>
      </c>
      <c r="C22" s="8">
        <f t="shared" ref="C22:C23" si="2">C23</f>
        <v>0</v>
      </c>
      <c r="D22" s="20">
        <v>52593205</v>
      </c>
      <c r="E22" s="20">
        <v>5982123.9900000002</v>
      </c>
      <c r="F22" s="20">
        <v>0</v>
      </c>
      <c r="G22" s="20">
        <v>0</v>
      </c>
      <c r="H22" s="21">
        <v>-11773621.16</v>
      </c>
      <c r="I22" s="20">
        <f t="shared" ref="I22:I24" si="3">D22+E22+H22</f>
        <v>46801707.829999998</v>
      </c>
    </row>
    <row r="23" spans="1:9" x14ac:dyDescent="0.25">
      <c r="A23" s="14" t="s">
        <v>29</v>
      </c>
      <c r="B23" s="14" t="s">
        <v>5</v>
      </c>
      <c r="C23" s="8">
        <f t="shared" si="2"/>
        <v>0</v>
      </c>
      <c r="D23" s="20">
        <v>52593205</v>
      </c>
      <c r="E23" s="20">
        <v>5982123.9900000002</v>
      </c>
      <c r="F23" s="20">
        <v>0</v>
      </c>
      <c r="G23" s="20">
        <v>0</v>
      </c>
      <c r="H23" s="21">
        <v>-11773621.16</v>
      </c>
      <c r="I23" s="20">
        <f t="shared" si="3"/>
        <v>46801707.829999998</v>
      </c>
    </row>
    <row r="24" spans="1:9" ht="30" x14ac:dyDescent="0.25">
      <c r="A24" s="14" t="s">
        <v>30</v>
      </c>
      <c r="B24" s="14" t="s">
        <v>31</v>
      </c>
      <c r="C24" s="8">
        <f>C25</f>
        <v>0</v>
      </c>
      <c r="D24" s="21">
        <v>52593205</v>
      </c>
      <c r="E24" s="21">
        <v>5982123.9900000002</v>
      </c>
      <c r="F24" s="21">
        <v>0</v>
      </c>
      <c r="G24" s="21">
        <v>0</v>
      </c>
      <c r="H24" s="21">
        <v>-11773621.16</v>
      </c>
      <c r="I24" s="20">
        <f t="shared" si="3"/>
        <v>46801707.829999998</v>
      </c>
    </row>
    <row r="25" spans="1:9" x14ac:dyDescent="0.25">
      <c r="A25" s="4"/>
      <c r="B25" s="6"/>
      <c r="C25" s="8">
        <v>0</v>
      </c>
      <c r="D25" s="8"/>
      <c r="E25" s="8"/>
      <c r="F25" s="8"/>
      <c r="G25" s="8"/>
      <c r="H25" s="8"/>
      <c r="I25" s="20"/>
    </row>
    <row r="26" spans="1:9" ht="21" customHeight="1" x14ac:dyDescent="0.25">
      <c r="A26" s="33" t="s">
        <v>3</v>
      </c>
      <c r="B26" s="34"/>
      <c r="C26" s="9">
        <f>C6+C11+C21</f>
        <v>0</v>
      </c>
      <c r="D26" s="9">
        <f>D6+D11+D21</f>
        <v>49593205</v>
      </c>
      <c r="E26" s="9">
        <v>55575328.990000002</v>
      </c>
      <c r="F26" s="9">
        <v>0</v>
      </c>
      <c r="G26" s="9">
        <v>0</v>
      </c>
      <c r="H26" s="9">
        <v>43810916.990000002</v>
      </c>
      <c r="I26" s="9">
        <f>I6+I11+I21+I16</f>
        <v>43810916.989999995</v>
      </c>
    </row>
  </sheetData>
  <mergeCells count="11">
    <mergeCell ref="A4:A5"/>
    <mergeCell ref="B4:B5"/>
    <mergeCell ref="A26:B26"/>
    <mergeCell ref="A2:I2"/>
    <mergeCell ref="I4:I5"/>
    <mergeCell ref="C4:C5"/>
    <mergeCell ref="D4:D5"/>
    <mergeCell ref="E4:E5"/>
    <mergeCell ref="F4:F5"/>
    <mergeCell ref="G4:G5"/>
    <mergeCell ref="H4:H5"/>
  </mergeCells>
  <printOptions horizontalCentered="1"/>
  <pageMargins left="0.39370078740157483" right="0.39370078740157483" top="0.39370078740157483" bottom="0.31496062992125984" header="0.19685039370078741" footer="0.15748031496062992"/>
  <pageSetup paperSize="9" scale="77" fitToHeight="0" orientation="landscape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Table1</vt:lpstr>
      <vt:lpstr>Table1!Заголовки_для_печати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2022-03-16T08:27:15Z</dcterms:modified>
</cp:coreProperties>
</file>