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345" windowWidth="15765" windowHeight="12495"/>
  </bookViews>
  <sheets>
    <sheet name="приложение" sheetId="5" r:id="rId1"/>
  </sheets>
  <definedNames>
    <definedName name="_xlnm._FilterDatabase" localSheetId="0" hidden="1">приложение!$A$4:$G$79</definedName>
    <definedName name="_xlnm.Print_Titles" localSheetId="0">приложение!$4:$4</definedName>
    <definedName name="_xlnm.Print_Area" localSheetId="0">приложение!$A$1:$I$80</definedName>
  </definedNames>
  <calcPr calcId="145621"/>
</workbook>
</file>

<file path=xl/calcChain.xml><?xml version="1.0" encoding="utf-8"?>
<calcChain xmlns="http://schemas.openxmlformats.org/spreadsheetml/2006/main">
  <c r="G78" i="5" l="1"/>
  <c r="F78" i="5"/>
  <c r="E71" i="5"/>
  <c r="D71" i="5"/>
  <c r="D72" i="5"/>
  <c r="E72" i="5"/>
  <c r="G77" i="5"/>
  <c r="E79" i="5" l="1"/>
  <c r="D79" i="5"/>
  <c r="G62" i="5" l="1"/>
  <c r="F63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4" i="5"/>
  <c r="G25" i="5"/>
  <c r="G26" i="5"/>
  <c r="G27" i="5"/>
  <c r="G30" i="5"/>
  <c r="G33" i="5"/>
  <c r="G34" i="5"/>
  <c r="G36" i="5"/>
  <c r="G39" i="5"/>
  <c r="G40" i="5"/>
  <c r="G41" i="5"/>
  <c r="G44" i="5"/>
  <c r="G45" i="5"/>
  <c r="G46" i="5"/>
  <c r="G47" i="5"/>
  <c r="G48" i="5"/>
  <c r="G49" i="5"/>
  <c r="G50" i="5"/>
  <c r="G51" i="5"/>
  <c r="G54" i="5"/>
  <c r="G55" i="5"/>
  <c r="G56" i="5"/>
  <c r="G57" i="5"/>
  <c r="G63" i="5"/>
  <c r="G66" i="5"/>
  <c r="G67" i="5"/>
  <c r="G68" i="5"/>
  <c r="G69" i="5"/>
  <c r="F8" i="5"/>
  <c r="F9" i="5"/>
  <c r="F11" i="5"/>
  <c r="F12" i="5"/>
  <c r="F13" i="5"/>
  <c r="F14" i="5"/>
  <c r="F15" i="5"/>
  <c r="F16" i="5"/>
  <c r="F17" i="5"/>
  <c r="F18" i="5"/>
  <c r="F19" i="5"/>
  <c r="F24" i="5"/>
  <c r="F25" i="5"/>
  <c r="F26" i="5"/>
  <c r="F27" i="5"/>
  <c r="F33" i="5"/>
  <c r="F34" i="5"/>
  <c r="F36" i="5"/>
  <c r="F39" i="5"/>
  <c r="F44" i="5"/>
  <c r="F45" i="5"/>
  <c r="F46" i="5"/>
  <c r="F48" i="5"/>
  <c r="F51" i="5"/>
  <c r="F54" i="5"/>
  <c r="F55" i="5"/>
  <c r="F57" i="5"/>
  <c r="F66" i="5"/>
  <c r="F67" i="5"/>
  <c r="F68" i="5"/>
  <c r="F69" i="5"/>
  <c r="C7" i="5"/>
  <c r="E35" i="5"/>
  <c r="E7" i="5"/>
  <c r="F7" i="5" s="1"/>
  <c r="D7" i="5"/>
  <c r="G7" i="5" s="1"/>
  <c r="E60" i="5" l="1"/>
  <c r="D53" i="5" l="1"/>
  <c r="C65" i="5"/>
  <c r="C64" i="5" s="1"/>
  <c r="D52" i="5"/>
  <c r="E52" i="5"/>
  <c r="D43" i="5"/>
  <c r="E43" i="5"/>
  <c r="C43" i="5"/>
  <c r="D65" i="5"/>
  <c r="E65" i="5"/>
  <c r="F65" i="5" l="1"/>
  <c r="G65" i="5"/>
  <c r="F43" i="5"/>
  <c r="G43" i="5"/>
  <c r="G52" i="5"/>
  <c r="F77" i="5"/>
  <c r="C72" i="5"/>
  <c r="C71" i="5" s="1"/>
  <c r="F71" i="5" l="1"/>
  <c r="C56" i="5"/>
  <c r="F56" i="5" s="1"/>
  <c r="C52" i="5" l="1"/>
  <c r="F52" i="5" s="1"/>
  <c r="C53" i="5"/>
  <c r="E32" i="5"/>
  <c r="G32" i="5" l="1"/>
  <c r="D64" i="5"/>
  <c r="D61" i="5"/>
  <c r="C40" i="5"/>
  <c r="D38" i="5"/>
  <c r="E38" i="5"/>
  <c r="D35" i="5"/>
  <c r="G35" i="5" s="1"/>
  <c r="D32" i="5"/>
  <c r="F38" i="5" l="1"/>
  <c r="G38" i="5"/>
  <c r="D60" i="5"/>
  <c r="G61" i="5"/>
  <c r="E64" i="5"/>
  <c r="D37" i="5"/>
  <c r="E37" i="5"/>
  <c r="G37" i="5" l="1"/>
  <c r="F64" i="5"/>
  <c r="G64" i="5"/>
  <c r="D59" i="5"/>
  <c r="G60" i="5"/>
  <c r="C61" i="5"/>
  <c r="C60" i="5" s="1"/>
  <c r="E53" i="5"/>
  <c r="C37" i="5"/>
  <c r="F37" i="5" s="1"/>
  <c r="E29" i="5"/>
  <c r="D29" i="5"/>
  <c r="D28" i="5" s="1"/>
  <c r="C35" i="5"/>
  <c r="F35" i="5" s="1"/>
  <c r="C32" i="5"/>
  <c r="F32" i="5" s="1"/>
  <c r="C29" i="5"/>
  <c r="D23" i="5"/>
  <c r="E23" i="5"/>
  <c r="C23" i="5"/>
  <c r="F23" i="5" l="1"/>
  <c r="G23" i="5"/>
  <c r="G53" i="5"/>
  <c r="F53" i="5"/>
  <c r="E28" i="5"/>
  <c r="G29" i="5"/>
  <c r="C59" i="5"/>
  <c r="F60" i="5"/>
  <c r="C42" i="5"/>
  <c r="D42" i="5"/>
  <c r="D6" i="5"/>
  <c r="E59" i="5"/>
  <c r="C28" i="5"/>
  <c r="C6" i="5" s="1"/>
  <c r="F28" i="5" l="1"/>
  <c r="G28" i="5"/>
  <c r="F59" i="5"/>
  <c r="E42" i="5"/>
  <c r="F42" i="5" s="1"/>
  <c r="G59" i="5"/>
  <c r="C5" i="5"/>
  <c r="D5" i="5"/>
  <c r="E6" i="5"/>
  <c r="G6" i="5" l="1"/>
  <c r="F6" i="5"/>
  <c r="G42" i="5"/>
  <c r="E5" i="5"/>
  <c r="F5" i="5" s="1"/>
  <c r="F73" i="5"/>
  <c r="F74" i="5"/>
  <c r="F75" i="5"/>
  <c r="F76" i="5"/>
  <c r="C79" i="5" l="1"/>
  <c r="G73" i="5"/>
  <c r="G75" i="5" l="1"/>
  <c r="G76" i="5"/>
  <c r="F72" i="5"/>
  <c r="G74" i="5"/>
  <c r="G72" i="5" l="1"/>
  <c r="G71" i="5" l="1"/>
  <c r="G5" i="5"/>
  <c r="G79" i="5" l="1"/>
  <c r="F79" i="5"/>
</calcChain>
</file>

<file path=xl/sharedStrings.xml><?xml version="1.0" encoding="utf-8"?>
<sst xmlns="http://schemas.openxmlformats.org/spreadsheetml/2006/main" count="188" uniqueCount="178">
  <si>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</si>
  <si>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</si>
  <si>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</si>
  <si>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</si>
  <si>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</si>
  <si>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</si>
  <si>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</si>
  <si>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</si>
  <si>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</si>
  <si>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</si>
  <si>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</si>
  <si>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</si>
  <si>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</si>
  <si>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</si>
  <si>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</si>
  <si>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</si>
  <si>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</si>
  <si>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</si>
  <si>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</si>
  <si>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</si>
  <si>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(в рублях)</t>
  </si>
  <si>
    <t>000 1 00 00000 00 0000 000</t>
  </si>
  <si>
    <t>000 1 01 00000 00 0000 000</t>
  </si>
  <si>
    <t>000 1 03 00000 00 0000 000</t>
  </si>
  <si>
    <t>000 1 05 00000 00 0000 000</t>
  </si>
  <si>
    <t>000 1 14 00000 00 0000 000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</si>
  <si>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</si>
  <si>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</si>
  <si>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</si>
  <si>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</si>
  <si>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</si>
  <si>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</si>
  <si>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</si>
  <si>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Процент исполнения к уточненному плану</t>
  </si>
  <si>
    <t>Процент исполнения к первоначаль
ному плану</t>
  </si>
  <si>
    <t>Налоговые доходы, в том числе:</t>
  </si>
  <si>
    <t>Неналоговые доходы, в том числе:</t>
  </si>
  <si>
    <t>1 01 02010 01 0000 110</t>
  </si>
  <si>
    <t>1 01 02020 01 0000 110</t>
  </si>
  <si>
    <t>Налог на доходы физических лиц  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</si>
  <si>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2271 Налогового Кодекса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</si>
  <si>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</si>
  <si>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</si>
  <si>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</si>
  <si>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</si>
  <si>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</si>
  <si>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</si>
  <si>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</si>
  <si>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</si>
  <si>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1 05 02000 00 0000 110   </t>
  </si>
  <si>
    <t>Единый налог на вмененный  доход  для  отдельных видов деятельности</t>
  </si>
  <si>
    <t>1 05 0201 002 0000 110</t>
  </si>
  <si>
    <t>Единый налог на вмененный  доход  для  отдельных видов деятельности (за налоговые периоды, истекшие до 1 января 2011 года)</t>
  </si>
  <si>
    <t xml:space="preserve">1 05 0300000 0000 110   </t>
  </si>
  <si>
    <t xml:space="preserve">Единый сельскохозяйственный налог </t>
  </si>
  <si>
    <t xml:space="preserve">1 05 03010 01 0000 110   </t>
  </si>
  <si>
    <t>1 05 0400002  0000 110</t>
  </si>
  <si>
    <t>Налог, взимаемый в связи  с применением патентной  системы налогообложения</t>
  </si>
  <si>
    <t>1 05 04020 02 0000 110</t>
  </si>
  <si>
    <t xml:space="preserve"> Налоги, взимаемый в связи с применением патентной системы налогоообложения, зачисляемый в бюджеты муниципальных районов</t>
  </si>
  <si>
    <t>1 08 00000 00 0000 000</t>
  </si>
  <si>
    <t>1 08 03000 01 0000 110</t>
  </si>
  <si>
    <t xml:space="preserve">Государственная пошлина по делам, рассматриваемым в судах общей юрисдикции, мировыми судьями 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</si>
  <si>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</si>
  <si>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</si>
  <si>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1 08 07150 01 0000 110</t>
  </si>
  <si>
    <t>Государственная пошлина за выдачу разрешения на установку рекламной кострукции</t>
  </si>
  <si>
    <t xml:space="preserve">1 11 00000 00 0000 000   </t>
  </si>
  <si>
    <t>1 11 05013 050000 120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</si>
  <si>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</si>
  <si>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111 050 25 05 0000 120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</si>
  <si>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</si>
  <si>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1 11 05035 05 0000 120</t>
  </si>
  <si>
    <t>Доходы от сдачи в аренду имущества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</si>
  <si>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</si>
  <si>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</si>
  <si>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1 12 00000 00 0000 000</t>
  </si>
  <si>
    <t>1 12 01000 01 0000 120</t>
  </si>
  <si>
    <t>1 12 01010 01 0000 120</t>
  </si>
  <si>
    <t>Плата за выбросы загрязняющих веществ в атмосферный воздух стационарными объектами</t>
  </si>
  <si>
    <t>1 12 01030 01 0000 120</t>
  </si>
  <si>
    <t>Плата за сбросы загрязняющих веществ в водные объекты</t>
  </si>
  <si>
    <t>1 12 01040 01 0000 120</t>
  </si>
  <si>
    <t>Плата за размещение отходов производства и потребления</t>
  </si>
  <si>
    <t>1 12 01041 01 0000 120</t>
  </si>
  <si>
    <t>Плата за размещение отходов производства</t>
  </si>
  <si>
    <t>1 13 00000 00 0000 000</t>
  </si>
  <si>
    <t>ДОХОДЫ ОТ ОКАЗАНИЯ ПЛАТНЫХ УСЛУГ (РАБОТ) И КОМПЕНСАЦИИ ЗАТРАТ ГОСУДАРСТВА</t>
  </si>
  <si>
    <t>Прочие доходы от компенсации затрат  государства</t>
  </si>
  <si>
    <t>1 13 02995 05 0000 130</t>
  </si>
  <si>
    <t>Прочие доходы от компенсации затрат бюджетов муниципальных районов</t>
  </si>
  <si>
    <t>1 13 02065 05 0000 130</t>
  </si>
  <si>
    <t>Доходы поступающие в порядк возмещения расходов, понесенных в связи с эксплуатацией имущества муниципальных районов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</si>
  <si>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</si>
  <si>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</si>
  <si>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Уточнение в течение года дополнительных поступлений из областного и федерального бюджета и средств бюджета поселений</t>
  </si>
  <si>
    <t>1 05 0202 002 0000 110</t>
  </si>
  <si>
    <t>1 08 07000 01 0000 110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</si>
  <si>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</si>
  <si>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1 14 06000 00 0000 430</t>
  </si>
  <si>
    <t xml:space="preserve">Доходы от продажи земельных участков, находящихся в государственной и муниципальной собственности </t>
  </si>
  <si>
    <t>1 05 03020 01 0000 110</t>
  </si>
  <si>
    <t>Единый сельскохозяйственный налог (за налоговые периоды, истекшие до 1 января 2011 года)</t>
  </si>
  <si>
    <t>Уточнение в течение года дополнительных поступлений из областного  бюджета</t>
  </si>
  <si>
    <t>1 12 01042 01 0000 120</t>
  </si>
  <si>
    <t>Плата за размещение твердых коммунаольных отходов</t>
  </si>
  <si>
    <t>Причина отклонения между первоначально утвержденными показателями и их фактическими значениями (указываются причины, если отклонение 5 % и более как в большую, так и в меньшую сторону)</t>
  </si>
  <si>
    <t>Причина отклонения между уточненными плановыми показателями и их фактическими значениями (указываются причины, если отклонение 5 % и более как в большую, так и в меньшую сторону)</t>
  </si>
  <si>
    <t>Рост налоговой базы связан с проведением контрольной работы органами власти всех уровней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</si>
  <si>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</si>
  <si>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</si>
  <si>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1 11 09080 05 0000 120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</si>
  <si>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</si>
  <si>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1 13 02000 00  0000 130</t>
  </si>
  <si>
    <t>1 13 02990 00 0000 130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</si>
  <si>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</si>
  <si>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</si>
  <si>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Рост объясняется заключением новых договоров аренды</t>
  </si>
  <si>
    <t>000 207 05000 00 0000 150</t>
  </si>
  <si>
    <t>Прочие безвозмездные доходы</t>
  </si>
  <si>
    <t>Доходы от сдачи в аренду имущества, составляющего казну муниципальных районов (за исключением земельных участков)</t>
  </si>
  <si>
    <t>1 11 05075 05 0000 120</t>
  </si>
  <si>
    <t>1 11 05313 05 0000 120</t>
  </si>
  <si>
    <t>1 11 05325 05 0000 120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</si>
  <si>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</si>
  <si>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</si>
  <si>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</si>
  <si>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</si>
  <si>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Рост в связи с заключением новых договоров аренды</t>
  </si>
  <si>
    <t>Рост поступлений от выкупа земельных участков юридических и физических лиц (заявительный характер) и за счет поступлений от продажи земельных участков в собственность на аукционах</t>
  </si>
  <si>
    <t>Погашение задолженности по платежам за предыдущие периоды</t>
  </si>
  <si>
    <t>Сведения о фактических поступлениях доходов по видам доходов в сравнении с первоначально утвержденными (установленными) решением о бюджете значениями и с уточненными значениями с учетом внесенных изменений  за 2025 год</t>
  </si>
  <si>
    <t>Кассовое исполнение
за 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</si>
  <si>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</si>
  <si>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</si>
  <si>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1 01 02021 01 0000 110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</si>
  <si>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</si>
  <si>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1 01 02022 01 0000 110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</si>
  <si>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</si>
  <si>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1 01 02023 01 0000 110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</si>
  <si>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</si>
  <si>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1 01 02024 01 0000 110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</si>
  <si>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</si>
  <si>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 xml:space="preserve">000 1 01 02030 01 0000 110   </t>
  </si>
  <si>
    <t>000 1 01 02040 01 0000 110</t>
  </si>
  <si>
    <t>000 1 01 02080 01 0000 110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</si>
  <si>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суммы прибыли контролируемой иностранной компании, в том числе фиксированной прибыли контролируемой иностранной компании)</t>
  </si>
  <si>
    <t>000 1 01 02130 01 0000 110</t>
  </si>
  <si>
    <t>000 1 01 02140 01 0000 110</t>
  </si>
  <si>
    <t>1 01 02150 01 0000 110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</si>
  <si>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</si>
  <si>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1 01 02160 01 0000 110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</si>
  <si>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</si>
  <si>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1 01 02170 01 0000 110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</si>
  <si>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</si>
  <si>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</si>
  <si>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</si>
  <si>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Сумма на 2025 год (решение от 18.12.2024 г. № 7-14-2 первоначальный)</t>
  </si>
  <si>
    <t>ПРОЧИЕ НЕНАЛОГОВЫЕ ДОХОДЫ</t>
  </si>
  <si>
    <t>000 1 17 00000 00 0000 000</t>
  </si>
  <si>
    <t>Поступление прибыли от МУП КШП, с 01.01.2025 данное предприятие реорганизовано</t>
  </si>
  <si>
    <t>С  2021 года отменены  положения главы 26.3 части второй НК РФ (единый налог на вмененный доход для отдельных видов деятельности), в  2025 году погасили   задолженность по налогу:  Спектор В.С., Кравченко Е.В., Маркелов Д.В.).</t>
  </si>
  <si>
    <t xml:space="preserve">Рост поступлений сложился по ООО «Новый путь» (рост  налоговой базы в связи с увеличением объемов реализации масличных и зерновых культур, рост цен на продукцию растениеводства, уменьшение на убытки прошлых лет).
</t>
  </si>
  <si>
    <t>Положительная динамика поступлений связана  с внесением изменения в НК РФ, согласно которому, если срок окончания действия патента приходится на 31 декабря, уплата налога производится не позднее 28 декабря</t>
  </si>
  <si>
    <t xml:space="preserve">Увеличение поступлений связано с ростом размеров госпошлины при подаче исков в суды общей юрисдикции в соответствии с изменениями, внесенными в НК РФ, а также увеличением  количества проводимых  юридически значимых действий.
</t>
  </si>
  <si>
    <t>Увеличение поступлений связано с ростом размеров госпошлины при подаче исков в суды общей юрисдикции в соответствии с изменениями, внесенными в НК РФ, а также увеличением  количества проводимых  юридически значимых действий.</t>
  </si>
  <si>
    <t>Положительная динамика обусловлена проведением аукционов по продаже права на заключение договоров аренды земельных участков, погашением задолженности прошлых лет в связи с проводимой претензионно-исковой работой</t>
  </si>
  <si>
    <t>Неисполнение плана связано с образованием задолженности по платежу за декабрь 2025 года  ООО «АСОК».</t>
  </si>
  <si>
    <t>Рост обусловлен поступлением прочих доходов от компенсации затрат бюджетов (254,4 тыс. рублей – возмещение затрат на демонтаж рекламных конструкций и 261,8 тыс. рублей - возврат субсидии от МУП «Возрождение» (реконструкция водонапорной башни д. Добрунь»).</t>
  </si>
  <si>
    <t>Положительная динамика по данному виду доходов связана с зачислением в бюджет 100% платежей (ранее 60%).</t>
  </si>
  <si>
    <t>Рост связан с заключением новых договоров</t>
  </si>
  <si>
    <t>Рост поступлений по следующим налогоплательщикам: ООО «Завод нефтегазовогогазового и энергетического оборудования «Газэнергокомплект», ООО "Мегаполис-Снаб", ООО "Тепличный комбинат "Журиничи", ИП Мачехин  В.Я. и ИП Голофаева Е.С.</t>
  </si>
  <si>
    <r>
      <t xml:space="preserve">Уточненный план на 2025 год
</t>
    </r>
    <r>
      <rPr>
        <sz val="12"/>
        <color theme="1"/>
        <rFont val="Times New Roman"/>
        <family val="1"/>
        <charset val="204"/>
      </rPr>
      <t>(решение  от 24.12.2025 № 7-23-1)</t>
    </r>
  </si>
  <si>
    <t>Заключение соглашений об установлении сервитута</t>
  </si>
  <si>
    <t>Один из заключенных договоров был оплачен в январе 2026 года</t>
  </si>
  <si>
    <t>Уточнение в течение года  сумм поступлений и снятия из областного  бюджета, в соответствии с проведенными торгами</t>
  </si>
  <si>
    <t>000 2 18 00000 00 0000 150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</si>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</sst>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dd\.mm\.yyyy"/>
  </numFmts>
  <fonts count="4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</font>
    <font>
      <sz val="10"/>
      <color indexed="64"/>
      <name val="Arial"/>
      <family val="2"/>
      <charset val="204"/>
    </font>
    <font>
      <sz val="10"/>
      <color indexed="64"/>
      <name val="Arial Cyr"/>
    </font>
    <font>
      <sz val="8"/>
      <color indexed="64"/>
      <name val="Arial"/>
      <family val="2"/>
      <charset val="204"/>
    </font>
    <font>
      <b/>
      <sz val="8"/>
      <color indexed="64"/>
      <name val="Arial"/>
      <family val="2"/>
      <charset val="204"/>
    </font>
    <font>
      <sz val="11"/>
      <color indexed="64"/>
      <name val="Times New Roman"/>
      <family val="1"/>
      <charset val="204"/>
    </font>
    <font>
      <b/>
      <i/>
      <sz val="8"/>
      <color indexed="64"/>
      <name val="Arial"/>
      <family val="2"/>
      <charset val="204"/>
    </font>
    <font>
      <b/>
      <sz val="11"/>
      <color indexed="64"/>
      <name val="Arial"/>
      <family val="2"/>
      <charset val="204"/>
    </font>
    <font>
      <b/>
      <sz val="12"/>
      <color indexed="64"/>
      <name val="Arial Cyr"/>
    </font>
    <font>
      <b/>
      <sz val="10"/>
      <color indexed="64"/>
      <name val="Arial CYR"/>
    </font>
    <font>
      <b/>
      <sz val="12"/>
      <color indexed="64"/>
      <name val="Arial"/>
      <family val="2"/>
      <charset val="204"/>
    </font>
    <font>
      <sz val="6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9"/>
      <color indexed="64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64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sz val="11"/>
      <color theme="1"/>
      <name val="Calibri"/>
      <family val="2"/>
      <charset val="204"/>
    </font>
    <font>
      <sz val="11"/>
      <color indexed="2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rgb="FFFFFF99"/>
      </patternFill>
    </fill>
    <fill>
      <patternFill patternType="solid">
        <fgColor rgb="FFCCCCCC"/>
        <bgColor rgb="FFCCCCCC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10">
    <xf numFmtId="0" fontId="0" fillId="0" borderId="0"/>
    <xf numFmtId="1" fontId="8" fillId="0" borderId="6">
      <alignment horizontal="center" vertical="top" shrinkToFit="1"/>
    </xf>
    <xf numFmtId="0" fontId="9" fillId="0" borderId="7">
      <alignment horizontal="left" wrapText="1" indent="2"/>
    </xf>
    <xf numFmtId="49" fontId="8" fillId="0" borderId="6">
      <alignment horizontal="left" vertical="top" wrapText="1"/>
    </xf>
    <xf numFmtId="4" fontId="8" fillId="0" borderId="6">
      <alignment horizontal="right" vertical="top" shrinkToFit="1"/>
    </xf>
    <xf numFmtId="49" fontId="9" fillId="0" borderId="6">
      <alignment horizontal="center"/>
    </xf>
    <xf numFmtId="4" fontId="10" fillId="2" borderId="6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21" fillId="0" borderId="0"/>
    <xf numFmtId="0" fontId="7" fillId="5" borderId="0" applyNumberFormat="0" applyBorder="0" applyProtection="0"/>
    <xf numFmtId="0" fontId="7" fillId="8" borderId="0" applyNumberFormat="0" applyBorder="0" applyProtection="0"/>
    <xf numFmtId="0" fontId="7" fillId="11" borderId="0" applyNumberFormat="0" applyBorder="0" applyProtection="0"/>
    <xf numFmtId="0" fontId="7" fillId="14" borderId="0" applyNumberFormat="0" applyBorder="0" applyProtection="0"/>
    <xf numFmtId="0" fontId="7" fillId="17" borderId="0" applyNumberFormat="0" applyBorder="0" applyProtection="0"/>
    <xf numFmtId="0" fontId="7" fillId="20" borderId="0" applyNumberFormat="0" applyBorder="0" applyProtection="0"/>
    <xf numFmtId="0" fontId="7" fillId="6" borderId="0" applyNumberFormat="0" applyBorder="0" applyProtection="0"/>
    <xf numFmtId="0" fontId="7" fillId="9" borderId="0" applyNumberFormat="0" applyBorder="0" applyProtection="0"/>
    <xf numFmtId="0" fontId="7" fillId="12" borderId="0" applyNumberFormat="0" applyBorder="0" applyProtection="0"/>
    <xf numFmtId="0" fontId="7" fillId="15" borderId="0" applyNumberFormat="0" applyBorder="0" applyProtection="0"/>
    <xf numFmtId="0" fontId="7" fillId="18" borderId="0" applyNumberFormat="0" applyBorder="0" applyProtection="0"/>
    <xf numFmtId="0" fontId="7" fillId="21" borderId="0" applyNumberFormat="0" applyBorder="0" applyProtection="0"/>
    <xf numFmtId="0" fontId="20" fillId="7" borderId="0" applyNumberFormat="0" applyBorder="0" applyProtection="0"/>
    <xf numFmtId="0" fontId="20" fillId="10" borderId="0" applyNumberFormat="0" applyBorder="0" applyProtection="0"/>
    <xf numFmtId="0" fontId="20" fillId="13" borderId="0" applyNumberFormat="0" applyBorder="0" applyProtection="0"/>
    <xf numFmtId="0" fontId="20" fillId="16" borderId="0" applyNumberFormat="0" applyBorder="0" applyProtection="0"/>
    <xf numFmtId="0" fontId="20" fillId="19" borderId="0" applyNumberFormat="0" applyBorder="0" applyProtection="0"/>
    <xf numFmtId="0" fontId="20" fillId="22" borderId="0" applyNumberFormat="0" applyBorder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38" fillId="0" borderId="0"/>
    <xf numFmtId="0" fontId="38" fillId="0" borderId="0"/>
    <xf numFmtId="4" fontId="24" fillId="0" borderId="8">
      <alignment horizontal="right"/>
    </xf>
    <xf numFmtId="49" fontId="24" fillId="0" borderId="11">
      <alignment horizontal="center"/>
    </xf>
    <xf numFmtId="49" fontId="24" fillId="0" borderId="11">
      <alignment horizontal="center"/>
    </xf>
    <xf numFmtId="49" fontId="24" fillId="0" borderId="0">
      <alignment horizontal="center"/>
    </xf>
    <xf numFmtId="49" fontId="24" fillId="0" borderId="0">
      <alignment horizontal="center"/>
    </xf>
    <xf numFmtId="4" fontId="24" fillId="0" borderId="12">
      <alignment horizontal="right"/>
    </xf>
    <xf numFmtId="0" fontId="22" fillId="0" borderId="13"/>
    <xf numFmtId="0" fontId="22" fillId="0" borderId="13"/>
    <xf numFmtId="49" fontId="24" fillId="0" borderId="12">
      <alignment horizontal="center" wrapText="1"/>
    </xf>
    <xf numFmtId="49" fontId="24" fillId="0" borderId="12">
      <alignment horizontal="center" wrapText="1"/>
    </xf>
    <xf numFmtId="49" fontId="24" fillId="0" borderId="0">
      <alignment horizontal="right"/>
    </xf>
    <xf numFmtId="49" fontId="24" fillId="0" borderId="0">
      <alignment horizontal="center"/>
    </xf>
    <xf numFmtId="49" fontId="24" fillId="0" borderId="0">
      <alignment horizontal="center"/>
    </xf>
    <xf numFmtId="49" fontId="24" fillId="0" borderId="14">
      <alignment horizontal="center" wrapText="1"/>
    </xf>
    <xf numFmtId="49" fontId="24" fillId="0" borderId="14">
      <alignment horizontal="center" wrapText="1"/>
    </xf>
    <xf numFmtId="0" fontId="24" fillId="0" borderId="15">
      <alignment horizontal="left" wrapText="1"/>
    </xf>
    <xf numFmtId="49" fontId="24" fillId="0" borderId="12">
      <alignment horizontal="center" wrapText="1"/>
    </xf>
    <xf numFmtId="49" fontId="24" fillId="0" borderId="12">
      <alignment horizontal="center" wrapText="1"/>
    </xf>
    <xf numFmtId="49" fontId="24" fillId="0" borderId="8">
      <alignment horizontal="center"/>
    </xf>
    <xf numFmtId="49" fontId="24" fillId="0" borderId="8">
      <alignment horizontal="center"/>
    </xf>
    <xf numFmtId="0" fontId="24" fillId="0" borderId="16">
      <alignment horizontal="left" wrapText="1" indent="1"/>
    </xf>
    <xf numFmtId="49" fontId="24" fillId="0" borderId="14">
      <alignment horizontal="center" wrapText="1"/>
    </xf>
    <xf numFmtId="49" fontId="24" fillId="0" borderId="14">
      <alignment horizontal="center" wrapText="1"/>
    </xf>
    <xf numFmtId="49" fontId="24" fillId="0" borderId="5"/>
    <xf numFmtId="49" fontId="24" fillId="0" borderId="5"/>
    <xf numFmtId="4" fontId="9" fillId="0" borderId="9">
      <alignment horizontal="right"/>
    </xf>
    <xf numFmtId="49" fontId="24" fillId="0" borderId="8">
      <alignment horizontal="center"/>
    </xf>
    <xf numFmtId="49" fontId="24" fillId="0" borderId="8">
      <alignment horizontal="center"/>
    </xf>
    <xf numFmtId="4" fontId="24" fillId="0" borderId="8">
      <alignment horizontal="right"/>
    </xf>
    <xf numFmtId="4" fontId="24" fillId="0" borderId="8">
      <alignment horizontal="right"/>
    </xf>
    <xf numFmtId="0" fontId="25" fillId="0" borderId="17">
      <alignment horizontal="left" wrapText="1"/>
    </xf>
    <xf numFmtId="0" fontId="24" fillId="23" borderId="0"/>
    <xf numFmtId="49" fontId="24" fillId="0" borderId="5"/>
    <xf numFmtId="49" fontId="24" fillId="0" borderId="5"/>
    <xf numFmtId="4" fontId="24" fillId="0" borderId="12">
      <alignment horizontal="right"/>
    </xf>
    <xf numFmtId="4" fontId="24" fillId="0" borderId="12">
      <alignment horizontal="right"/>
    </xf>
    <xf numFmtId="0" fontId="24" fillId="0" borderId="5"/>
    <xf numFmtId="4" fontId="24" fillId="0" borderId="8">
      <alignment horizontal="right"/>
    </xf>
    <xf numFmtId="4" fontId="24" fillId="0" borderId="8">
      <alignment horizontal="right"/>
    </xf>
    <xf numFmtId="49" fontId="24" fillId="0" borderId="0">
      <alignment horizontal="right"/>
    </xf>
    <xf numFmtId="49" fontId="24" fillId="0" borderId="0">
      <alignment horizontal="right"/>
    </xf>
    <xf numFmtId="0" fontId="24" fillId="0" borderId="0">
      <alignment horizontal="center"/>
    </xf>
    <xf numFmtId="4" fontId="24" fillId="0" borderId="12">
      <alignment horizontal="right"/>
    </xf>
    <xf numFmtId="4" fontId="24" fillId="0" borderId="12">
      <alignment horizontal="right"/>
    </xf>
    <xf numFmtId="4" fontId="24" fillId="0" borderId="18">
      <alignment horizontal="right"/>
    </xf>
    <xf numFmtId="4" fontId="24" fillId="0" borderId="18">
      <alignment horizontal="right"/>
    </xf>
    <xf numFmtId="0" fontId="22" fillId="0" borderId="5"/>
    <xf numFmtId="49" fontId="24" fillId="0" borderId="0">
      <alignment horizontal="right"/>
    </xf>
    <xf numFmtId="49" fontId="24" fillId="0" borderId="0">
      <alignment horizontal="right"/>
    </xf>
    <xf numFmtId="49" fontId="24" fillId="0" borderId="17">
      <alignment horizontal="center"/>
    </xf>
    <xf numFmtId="49" fontId="24" fillId="0" borderId="17">
      <alignment horizontal="center"/>
    </xf>
    <xf numFmtId="4" fontId="24" fillId="0" borderId="18">
      <alignment horizontal="right"/>
    </xf>
    <xf numFmtId="0" fontId="22" fillId="28" borderId="19"/>
    <xf numFmtId="0" fontId="22" fillId="28" borderId="19"/>
    <xf numFmtId="4" fontId="24" fillId="0" borderId="20">
      <alignment horizontal="right"/>
    </xf>
    <xf numFmtId="4" fontId="24" fillId="0" borderId="20">
      <alignment horizontal="right"/>
    </xf>
    <xf numFmtId="49" fontId="24" fillId="0" borderId="17">
      <alignment horizontal="center"/>
    </xf>
    <xf numFmtId="4" fontId="24" fillId="0" borderId="18">
      <alignment horizontal="right"/>
    </xf>
    <xf numFmtId="4" fontId="24" fillId="0" borderId="18">
      <alignment horizontal="right"/>
    </xf>
    <xf numFmtId="0" fontId="24" fillId="0" borderId="21">
      <alignment horizontal="left" wrapText="1"/>
    </xf>
    <xf numFmtId="0" fontId="24" fillId="0" borderId="21">
      <alignment horizontal="left" wrapText="1"/>
    </xf>
    <xf numFmtId="4" fontId="24" fillId="0" borderId="20">
      <alignment horizontal="right"/>
    </xf>
    <xf numFmtId="49" fontId="24" fillId="0" borderId="17">
      <alignment horizontal="center"/>
    </xf>
    <xf numFmtId="49" fontId="24" fillId="0" borderId="17">
      <alignment horizontal="center"/>
    </xf>
    <xf numFmtId="0" fontId="25" fillId="0" borderId="22">
      <alignment horizontal="left" wrapText="1"/>
    </xf>
    <xf numFmtId="0" fontId="25" fillId="0" borderId="22">
      <alignment horizontal="left" wrapText="1"/>
    </xf>
    <xf numFmtId="0" fontId="25" fillId="0" borderId="0">
      <alignment horizontal="center"/>
    </xf>
    <xf numFmtId="0" fontId="22" fillId="28" borderId="23"/>
    <xf numFmtId="0" fontId="22" fillId="28" borderId="23"/>
    <xf numFmtId="0" fontId="24" fillId="0" borderId="24">
      <alignment horizontal="left" wrapText="1" indent="2"/>
    </xf>
    <xf numFmtId="0" fontId="24" fillId="0" borderId="24">
      <alignment horizontal="left" wrapText="1" indent="2"/>
    </xf>
    <xf numFmtId="0" fontId="25" fillId="0" borderId="5"/>
    <xf numFmtId="4" fontId="24" fillId="0" borderId="20">
      <alignment horizontal="right"/>
    </xf>
    <xf numFmtId="4" fontId="24" fillId="0" borderId="20">
      <alignment horizontal="right"/>
    </xf>
    <xf numFmtId="0" fontId="22" fillId="0" borderId="25"/>
    <xf numFmtId="0" fontId="22" fillId="0" borderId="25"/>
    <xf numFmtId="0" fontId="24" fillId="0" borderId="26">
      <alignment horizontal="left" wrapText="1"/>
    </xf>
    <xf numFmtId="0" fontId="22" fillId="28" borderId="27"/>
    <xf numFmtId="0" fontId="22" fillId="28" borderId="27"/>
    <xf numFmtId="0" fontId="24" fillId="0" borderId="5"/>
    <xf numFmtId="0" fontId="24" fillId="0" borderId="5"/>
    <xf numFmtId="0" fontId="24" fillId="0" borderId="28">
      <alignment horizontal="left" wrapText="1" indent="1"/>
    </xf>
    <xf numFmtId="0" fontId="22" fillId="28" borderId="29"/>
    <xf numFmtId="0" fontId="22" fillId="28" borderId="29"/>
    <xf numFmtId="0" fontId="22" fillId="0" borderId="5"/>
    <xf numFmtId="0" fontId="22" fillId="0" borderId="5"/>
    <xf numFmtId="0" fontId="24" fillId="0" borderId="26">
      <alignment horizontal="left" wrapText="1" indent="2"/>
    </xf>
    <xf numFmtId="0" fontId="22" fillId="28" borderId="30"/>
    <xf numFmtId="0" fontId="22" fillId="28" borderId="30"/>
    <xf numFmtId="0" fontId="25" fillId="0" borderId="0">
      <alignment horizontal="center"/>
    </xf>
    <xf numFmtId="0" fontId="25" fillId="0" borderId="0">
      <alignment horizontal="center"/>
    </xf>
    <xf numFmtId="0" fontId="24" fillId="0" borderId="15">
      <alignment horizontal="left" wrapText="1" indent="2"/>
    </xf>
    <xf numFmtId="0" fontId="22" fillId="28" borderId="31"/>
    <xf numFmtId="0" fontId="22" fillId="28" borderId="31"/>
    <xf numFmtId="0" fontId="25" fillId="0" borderId="5"/>
    <xf numFmtId="0" fontId="25" fillId="0" borderId="5"/>
    <xf numFmtId="0" fontId="24" fillId="0" borderId="0">
      <alignment horizontal="center" wrapText="1"/>
    </xf>
    <xf numFmtId="0" fontId="24" fillId="0" borderId="21">
      <alignment horizontal="left" wrapText="1"/>
    </xf>
    <xf numFmtId="0" fontId="24" fillId="0" borderId="21">
      <alignment horizontal="left" wrapText="1"/>
    </xf>
    <xf numFmtId="0" fontId="24" fillId="0" borderId="26">
      <alignment horizontal="left" wrapText="1"/>
    </xf>
    <xf numFmtId="0" fontId="24" fillId="0" borderId="26">
      <alignment horizontal="left" wrapText="1"/>
    </xf>
    <xf numFmtId="49" fontId="24" fillId="0" borderId="5">
      <alignment horizontal="left"/>
    </xf>
    <xf numFmtId="0" fontId="25" fillId="0" borderId="22">
      <alignment horizontal="left" wrapText="1"/>
    </xf>
    <xf numFmtId="0" fontId="25" fillId="0" borderId="22">
      <alignment horizontal="left" wrapText="1"/>
    </xf>
    <xf numFmtId="0" fontId="24" fillId="0" borderId="28">
      <alignment horizontal="left" wrapText="1" indent="1"/>
    </xf>
    <xf numFmtId="0" fontId="24" fillId="0" borderId="28">
      <alignment horizontal="left" wrapText="1" indent="1"/>
    </xf>
    <xf numFmtId="49" fontId="24" fillId="0" borderId="11">
      <alignment horizontal="center" wrapText="1"/>
    </xf>
    <xf numFmtId="0" fontId="24" fillId="0" borderId="24">
      <alignment horizontal="left" wrapText="1" indent="2"/>
    </xf>
    <xf numFmtId="0" fontId="24" fillId="0" borderId="24">
      <alignment horizontal="left" wrapText="1" indent="2"/>
    </xf>
    <xf numFmtId="0" fontId="24" fillId="0" borderId="26">
      <alignment horizontal="left" wrapText="1" indent="2"/>
    </xf>
    <xf numFmtId="0" fontId="24" fillId="0" borderId="26">
      <alignment horizontal="left" wrapText="1" indent="2"/>
    </xf>
    <xf numFmtId="49" fontId="24" fillId="0" borderId="11">
      <alignment horizontal="left" wrapText="1"/>
    </xf>
    <xf numFmtId="0" fontId="22" fillId="28" borderId="32"/>
    <xf numFmtId="0" fontId="22" fillId="28" borderId="32"/>
    <xf numFmtId="0" fontId="22" fillId="28" borderId="33"/>
    <xf numFmtId="0" fontId="22" fillId="28" borderId="33"/>
    <xf numFmtId="49" fontId="24" fillId="0" borderId="11">
      <alignment horizontal="center" shrinkToFit="1"/>
    </xf>
    <xf numFmtId="0" fontId="22" fillId="0" borderId="25"/>
    <xf numFmtId="0" fontId="22" fillId="0" borderId="25"/>
    <xf numFmtId="0" fontId="24" fillId="0" borderId="15">
      <alignment horizontal="left" wrapText="1" indent="2"/>
    </xf>
    <xf numFmtId="0" fontId="24" fillId="0" borderId="15">
      <alignment horizontal="left" wrapText="1" indent="2"/>
    </xf>
    <xf numFmtId="49" fontId="24" fillId="0" borderId="8">
      <alignment horizontal="center" shrinkToFit="1"/>
    </xf>
    <xf numFmtId="0" fontId="24" fillId="0" borderId="5"/>
    <xf numFmtId="0" fontId="24" fillId="0" borderId="5"/>
    <xf numFmtId="0" fontId="24" fillId="0" borderId="0">
      <alignment horizontal="center" wrapText="1"/>
    </xf>
    <xf numFmtId="0" fontId="24" fillId="0" borderId="0">
      <alignment horizontal="center" wrapText="1"/>
    </xf>
    <xf numFmtId="0" fontId="24" fillId="0" borderId="16">
      <alignment horizontal="left" wrapText="1"/>
    </xf>
    <xf numFmtId="0" fontId="22" fillId="0" borderId="5"/>
    <xf numFmtId="0" fontId="22" fillId="0" borderId="5"/>
    <xf numFmtId="49" fontId="24" fillId="0" borderId="5">
      <alignment horizontal="left"/>
    </xf>
    <xf numFmtId="49" fontId="24" fillId="0" borderId="5">
      <alignment horizontal="left"/>
    </xf>
    <xf numFmtId="0" fontId="24" fillId="0" borderId="15">
      <alignment horizontal="left" wrapText="1" indent="1"/>
    </xf>
    <xf numFmtId="0" fontId="25" fillId="0" borderId="0">
      <alignment horizontal="center"/>
    </xf>
    <xf numFmtId="0" fontId="25" fillId="0" borderId="0">
      <alignment horizontal="center"/>
    </xf>
    <xf numFmtId="49" fontId="24" fillId="0" borderId="11">
      <alignment horizontal="center" wrapText="1"/>
    </xf>
    <xf numFmtId="49" fontId="24" fillId="0" borderId="11">
      <alignment horizontal="center" wrapText="1"/>
    </xf>
    <xf numFmtId="0" fontId="24" fillId="0" borderId="16">
      <alignment horizontal="left" wrapText="1" indent="2"/>
    </xf>
    <xf numFmtId="0" fontId="25" fillId="0" borderId="5"/>
    <xf numFmtId="0" fontId="25" fillId="0" borderId="5"/>
    <xf numFmtId="49" fontId="24" fillId="0" borderId="11">
      <alignment horizontal="center" shrinkToFit="1"/>
    </xf>
    <xf numFmtId="49" fontId="24" fillId="0" borderId="11">
      <alignment horizontal="center" shrinkToFit="1"/>
    </xf>
    <xf numFmtId="0" fontId="22" fillId="0" borderId="31"/>
    <xf numFmtId="0" fontId="24" fillId="0" borderId="26">
      <alignment horizontal="left" wrapText="1"/>
    </xf>
    <xf numFmtId="0" fontId="24" fillId="0" borderId="26">
      <alignment horizontal="left" wrapText="1"/>
    </xf>
    <xf numFmtId="49" fontId="24" fillId="0" borderId="8">
      <alignment horizontal="center" shrinkToFit="1"/>
    </xf>
    <xf numFmtId="49" fontId="24" fillId="0" borderId="8">
      <alignment horizontal="center" shrinkToFit="1"/>
    </xf>
    <xf numFmtId="0" fontId="22" fillId="0" borderId="25"/>
    <xf numFmtId="0" fontId="24" fillId="0" borderId="28">
      <alignment horizontal="left" wrapText="1" indent="1"/>
    </xf>
    <xf numFmtId="0" fontId="24" fillId="0" borderId="28">
      <alignment horizontal="left" wrapText="1" indent="1"/>
    </xf>
    <xf numFmtId="0" fontId="24" fillId="0" borderId="34">
      <alignment horizontal="left" wrapText="1"/>
    </xf>
    <xf numFmtId="0" fontId="24" fillId="0" borderId="34">
      <alignment horizontal="left" wrapText="1"/>
    </xf>
    <xf numFmtId="49" fontId="24" fillId="0" borderId="18">
      <alignment horizontal="center"/>
    </xf>
    <xf numFmtId="0" fontId="24" fillId="0" borderId="26">
      <alignment horizontal="left" wrapText="1" indent="2"/>
    </xf>
    <xf numFmtId="0" fontId="24" fillId="0" borderId="26">
      <alignment horizontal="left" wrapText="1" indent="2"/>
    </xf>
    <xf numFmtId="0" fontId="24" fillId="0" borderId="21">
      <alignment horizontal="left" wrapText="1" indent="1"/>
    </xf>
    <xf numFmtId="0" fontId="24" fillId="0" borderId="21">
      <alignment horizontal="left" wrapText="1" indent="1"/>
    </xf>
    <xf numFmtId="0" fontId="25" fillId="0" borderId="4">
      <alignment horizontal="center" vertical="center" textRotation="90" wrapText="1"/>
    </xf>
    <xf numFmtId="0" fontId="22" fillId="28" borderId="33"/>
    <xf numFmtId="0" fontId="22" fillId="28" borderId="33"/>
    <xf numFmtId="0" fontId="24" fillId="0" borderId="34">
      <alignment horizontal="left" wrapText="1" indent="2"/>
    </xf>
    <xf numFmtId="0" fontId="24" fillId="0" borderId="34">
      <alignment horizontal="left" wrapText="1" indent="2"/>
    </xf>
    <xf numFmtId="0" fontId="25" fillId="0" borderId="25">
      <alignment horizontal="center" vertical="center" textRotation="90" wrapText="1"/>
    </xf>
    <xf numFmtId="0" fontId="24" fillId="0" borderId="15">
      <alignment horizontal="left" wrapText="1" indent="2"/>
    </xf>
    <xf numFmtId="0" fontId="24" fillId="0" borderId="15">
      <alignment horizontal="left" wrapText="1" indent="2"/>
    </xf>
    <xf numFmtId="0" fontId="24" fillId="0" borderId="21">
      <alignment horizontal="left" wrapText="1" indent="2"/>
    </xf>
    <xf numFmtId="0" fontId="24" fillId="0" borderId="21">
      <alignment horizontal="left" wrapText="1" indent="2"/>
    </xf>
    <xf numFmtId="0" fontId="24" fillId="0" borderId="0">
      <alignment vertical="center"/>
    </xf>
    <xf numFmtId="0" fontId="24" fillId="0" borderId="0">
      <alignment horizontal="center" wrapText="1"/>
    </xf>
    <xf numFmtId="0" fontId="24" fillId="0" borderId="0">
      <alignment horizontal="center" wrapText="1"/>
    </xf>
    <xf numFmtId="0" fontId="22" fillId="0" borderId="1"/>
    <xf numFmtId="0" fontId="22" fillId="0" borderId="1"/>
    <xf numFmtId="0" fontId="25" fillId="0" borderId="0">
      <alignment horizontal="center" vertical="center" textRotation="90" wrapText="1"/>
    </xf>
    <xf numFmtId="49" fontId="24" fillId="0" borderId="5">
      <alignment horizontal="left"/>
    </xf>
    <xf numFmtId="49" fontId="24" fillId="0" borderId="5">
      <alignment horizontal="left"/>
    </xf>
    <xf numFmtId="0" fontId="22" fillId="0" borderId="35"/>
    <xf numFmtId="0" fontId="22" fillId="0" borderId="35"/>
    <xf numFmtId="0" fontId="25" fillId="0" borderId="36">
      <alignment horizontal="center" vertical="center" textRotation="90" wrapText="1"/>
    </xf>
    <xf numFmtId="49" fontId="24" fillId="0" borderId="11">
      <alignment horizontal="center" wrapText="1"/>
    </xf>
    <xf numFmtId="49" fontId="24" fillId="0" borderId="11">
      <alignment horizontal="center" wrapText="1"/>
    </xf>
    <xf numFmtId="0" fontId="25" fillId="0" borderId="4">
      <alignment horizontal="center" vertical="center" textRotation="90" wrapText="1"/>
    </xf>
    <xf numFmtId="0" fontId="25" fillId="0" borderId="4">
      <alignment horizontal="center" vertical="center" textRotation="90" wrapText="1"/>
    </xf>
    <xf numFmtId="0" fontId="25" fillId="0" borderId="0">
      <alignment horizontal="center" vertical="center" textRotation="90"/>
    </xf>
    <xf numFmtId="49" fontId="24" fillId="0" borderId="11">
      <alignment horizontal="center" shrinkToFit="1"/>
    </xf>
    <xf numFmtId="49" fontId="24" fillId="0" borderId="11">
      <alignment horizontal="center" shrinkToFit="1"/>
    </xf>
    <xf numFmtId="0" fontId="25" fillId="0" borderId="25">
      <alignment horizontal="center" vertical="center" textRotation="90" wrapText="1"/>
    </xf>
    <xf numFmtId="0" fontId="25" fillId="0" borderId="25">
      <alignment horizontal="center" vertical="center" textRotation="90" wrapText="1"/>
    </xf>
    <xf numFmtId="0" fontId="25" fillId="0" borderId="36">
      <alignment horizontal="center" vertical="center" textRotation="90"/>
    </xf>
    <xf numFmtId="0" fontId="22" fillId="24" borderId="37"/>
    <xf numFmtId="0" fontId="22" fillId="24" borderId="37"/>
    <xf numFmtId="0" fontId="24" fillId="0" borderId="0">
      <alignment vertical="center"/>
    </xf>
    <xf numFmtId="0" fontId="24" fillId="0" borderId="0">
      <alignment vertical="center"/>
    </xf>
    <xf numFmtId="0" fontId="25" fillId="0" borderId="2">
      <alignment horizontal="center" vertical="center" textRotation="90"/>
    </xf>
    <xf numFmtId="49" fontId="24" fillId="0" borderId="8">
      <alignment horizontal="center" shrinkToFit="1"/>
    </xf>
    <xf numFmtId="49" fontId="24" fillId="0" borderId="8">
      <alignment horizontal="center" shrinkToFit="1"/>
    </xf>
    <xf numFmtId="0" fontId="25" fillId="0" borderId="5">
      <alignment horizontal="center" vertical="center" textRotation="90" wrapText="1"/>
    </xf>
    <xf numFmtId="0" fontId="25" fillId="0" borderId="5">
      <alignment horizontal="center" vertical="center" textRotation="90" wrapText="1"/>
    </xf>
    <xf numFmtId="0" fontId="26" fillId="0" borderId="5">
      <alignment wrapText="1"/>
    </xf>
    <xf numFmtId="0" fontId="24" fillId="0" borderId="34">
      <alignment horizontal="left" wrapText="1"/>
    </xf>
    <xf numFmtId="0" fontId="24" fillId="0" borderId="34">
      <alignment horizontal="left" wrapText="1"/>
    </xf>
    <xf numFmtId="0" fontId="25" fillId="0" borderId="25">
      <alignment horizontal="center" vertical="center" textRotation="90"/>
    </xf>
    <xf numFmtId="0" fontId="25" fillId="0" borderId="25">
      <alignment horizontal="center" vertical="center" textRotation="90"/>
    </xf>
    <xf numFmtId="0" fontId="26" fillId="0" borderId="2">
      <alignment wrapText="1"/>
    </xf>
    <xf numFmtId="0" fontId="24" fillId="0" borderId="21">
      <alignment horizontal="left" wrapText="1" indent="1"/>
    </xf>
    <xf numFmtId="0" fontId="24" fillId="0" borderId="21">
      <alignment horizontal="left" wrapText="1" indent="1"/>
    </xf>
    <xf numFmtId="0" fontId="25" fillId="0" borderId="5">
      <alignment horizontal="center" vertical="center" textRotation="90"/>
    </xf>
    <xf numFmtId="0" fontId="25" fillId="0" borderId="5">
      <alignment horizontal="center" vertical="center" textRotation="90"/>
    </xf>
    <xf numFmtId="0" fontId="26" fillId="0" borderId="25">
      <alignment wrapText="1"/>
    </xf>
    <xf numFmtId="0" fontId="24" fillId="0" borderId="34">
      <alignment horizontal="left" wrapText="1" indent="2"/>
    </xf>
    <xf numFmtId="0" fontId="24" fillId="0" borderId="34">
      <alignment horizontal="left" wrapText="1" indent="2"/>
    </xf>
    <xf numFmtId="0" fontId="25" fillId="0" borderId="4">
      <alignment horizontal="center" vertical="center" textRotation="90"/>
    </xf>
    <xf numFmtId="0" fontId="25" fillId="0" borderId="4">
      <alignment horizontal="center" vertical="center" textRotation="90"/>
    </xf>
    <xf numFmtId="0" fontId="24" fillId="0" borderId="2">
      <alignment horizontal="center" vertical="top" wrapText="1"/>
    </xf>
    <xf numFmtId="0" fontId="22" fillId="28" borderId="38"/>
    <xf numFmtId="0" fontId="22" fillId="28" borderId="38"/>
    <xf numFmtId="0" fontId="25" fillId="0" borderId="2">
      <alignment horizontal="center" vertical="center" textRotation="90"/>
    </xf>
    <xf numFmtId="0" fontId="25" fillId="0" borderId="2">
      <alignment horizontal="center" vertical="center" textRotation="90"/>
    </xf>
    <xf numFmtId="0" fontId="25" fillId="0" borderId="39"/>
    <xf numFmtId="0" fontId="24" fillId="0" borderId="21">
      <alignment horizontal="left" wrapText="1" indent="2"/>
    </xf>
    <xf numFmtId="0" fontId="24" fillId="0" borderId="21">
      <alignment horizontal="left" wrapText="1" indent="2"/>
    </xf>
    <xf numFmtId="0" fontId="26" fillId="0" borderId="5">
      <alignment wrapText="1"/>
    </xf>
    <xf numFmtId="0" fontId="26" fillId="0" borderId="5">
      <alignment wrapText="1"/>
    </xf>
    <xf numFmtId="49" fontId="27" fillId="0" borderId="40">
      <alignment horizontal="left" vertical="center" wrapText="1"/>
    </xf>
    <xf numFmtId="0" fontId="22" fillId="24" borderId="5"/>
    <xf numFmtId="0" fontId="22" fillId="24" borderId="5"/>
    <xf numFmtId="0" fontId="26" fillId="0" borderId="2">
      <alignment wrapText="1"/>
    </xf>
    <xf numFmtId="0" fontId="26" fillId="0" borderId="2">
      <alignment wrapText="1"/>
    </xf>
    <xf numFmtId="49" fontId="24" fillId="0" borderId="16">
      <alignment horizontal="left" vertical="center" wrapText="1" indent="2"/>
    </xf>
    <xf numFmtId="0" fontId="22" fillId="0" borderId="1"/>
    <xf numFmtId="0" fontId="22" fillId="0" borderId="1"/>
    <xf numFmtId="0" fontId="26" fillId="0" borderId="25">
      <alignment wrapText="1"/>
    </xf>
    <xf numFmtId="0" fontId="26" fillId="0" borderId="25">
      <alignment wrapText="1"/>
    </xf>
    <xf numFmtId="49" fontId="24" fillId="0" borderId="15">
      <alignment horizontal="left" vertical="center" wrapText="1" indent="3"/>
    </xf>
    <xf numFmtId="0" fontId="22" fillId="0" borderId="35"/>
    <xf numFmtId="0" fontId="22" fillId="0" borderId="35"/>
    <xf numFmtId="0" fontId="24" fillId="0" borderId="2">
      <alignment horizontal="center" vertical="top" wrapText="1"/>
    </xf>
    <xf numFmtId="0" fontId="24" fillId="0" borderId="2">
      <alignment horizontal="center" vertical="top" wrapText="1"/>
    </xf>
    <xf numFmtId="49" fontId="24" fillId="0" borderId="40">
      <alignment horizontal="left" vertical="center" wrapText="1" indent="3"/>
    </xf>
    <xf numFmtId="0" fontId="25" fillId="0" borderId="4">
      <alignment horizontal="center" vertical="center" textRotation="90" wrapText="1"/>
    </xf>
    <xf numFmtId="0" fontId="25" fillId="0" borderId="4">
      <alignment horizontal="center" vertical="center" textRotation="90" wrapText="1"/>
    </xf>
    <xf numFmtId="0" fontId="25" fillId="0" borderId="39"/>
    <xf numFmtId="0" fontId="25" fillId="0" borderId="39"/>
    <xf numFmtId="49" fontId="24" fillId="0" borderId="41">
      <alignment horizontal="left" vertical="center" wrapText="1" indent="3"/>
    </xf>
    <xf numFmtId="0" fontId="25" fillId="0" borderId="25">
      <alignment horizontal="center" vertical="center" textRotation="90" wrapText="1"/>
    </xf>
    <xf numFmtId="0" fontId="25" fillId="0" borderId="25">
      <alignment horizontal="center" vertical="center" textRotation="90" wrapText="1"/>
    </xf>
    <xf numFmtId="49" fontId="27" fillId="0" borderId="40">
      <alignment horizontal="left" vertical="center" wrapText="1"/>
    </xf>
    <xf numFmtId="49" fontId="27" fillId="0" borderId="40">
      <alignment horizontal="left" vertical="center" wrapText="1"/>
    </xf>
    <xf numFmtId="0" fontId="27" fillId="0" borderId="39">
      <alignment horizontal="left" vertical="center" wrapText="1"/>
    </xf>
    <xf numFmtId="0" fontId="24" fillId="0" borderId="0">
      <alignment vertical="center"/>
    </xf>
    <xf numFmtId="0" fontId="24" fillId="0" borderId="0">
      <alignment vertical="center"/>
    </xf>
    <xf numFmtId="49" fontId="24" fillId="0" borderId="16">
      <alignment horizontal="left" vertical="center" wrapText="1" indent="2"/>
    </xf>
    <xf numFmtId="49" fontId="24" fillId="0" borderId="16">
      <alignment horizontal="left" vertical="center" wrapText="1" indent="2"/>
    </xf>
    <xf numFmtId="49" fontId="24" fillId="0" borderId="25">
      <alignment horizontal="left" vertical="center" wrapText="1" indent="3"/>
    </xf>
    <xf numFmtId="0" fontId="25" fillId="0" borderId="5">
      <alignment horizontal="center" vertical="center" textRotation="90" wrapText="1"/>
    </xf>
    <xf numFmtId="0" fontId="25" fillId="0" borderId="5">
      <alignment horizontal="center" vertical="center" textRotation="90" wrapText="1"/>
    </xf>
    <xf numFmtId="49" fontId="24" fillId="0" borderId="15">
      <alignment horizontal="left" vertical="center" wrapText="1" indent="3"/>
    </xf>
    <xf numFmtId="49" fontId="24" fillId="0" borderId="15">
      <alignment horizontal="left" vertical="center" wrapText="1" indent="3"/>
    </xf>
    <xf numFmtId="49" fontId="24" fillId="0" borderId="0">
      <alignment horizontal="left" vertical="center" wrapText="1" indent="3"/>
    </xf>
    <xf numFmtId="0" fontId="25" fillId="0" borderId="25">
      <alignment horizontal="center" vertical="center" textRotation="90"/>
    </xf>
    <xf numFmtId="0" fontId="25" fillId="0" borderId="25">
      <alignment horizontal="center" vertical="center" textRotation="90"/>
    </xf>
    <xf numFmtId="49" fontId="24" fillId="0" borderId="40">
      <alignment horizontal="left" vertical="center" wrapText="1" indent="3"/>
    </xf>
    <xf numFmtId="49" fontId="24" fillId="0" borderId="40">
      <alignment horizontal="left" vertical="center" wrapText="1" indent="3"/>
    </xf>
    <xf numFmtId="49" fontId="24" fillId="0" borderId="5">
      <alignment horizontal="left" vertical="center" wrapText="1" indent="3"/>
    </xf>
    <xf numFmtId="0" fontId="25" fillId="0" borderId="5">
      <alignment horizontal="center" vertical="center" textRotation="90"/>
    </xf>
    <xf numFmtId="0" fontId="25" fillId="0" borderId="5">
      <alignment horizontal="center" vertical="center" textRotation="90"/>
    </xf>
    <xf numFmtId="49" fontId="24" fillId="0" borderId="41">
      <alignment horizontal="left" vertical="center" wrapText="1" indent="3"/>
    </xf>
    <xf numFmtId="49" fontId="24" fillId="0" borderId="41">
      <alignment horizontal="left" vertical="center" wrapText="1" indent="3"/>
    </xf>
    <xf numFmtId="49" fontId="27" fillId="0" borderId="39">
      <alignment horizontal="left" vertical="center" wrapText="1"/>
    </xf>
    <xf numFmtId="0" fontId="25" fillId="0" borderId="4">
      <alignment horizontal="center" vertical="center" textRotation="90"/>
    </xf>
    <xf numFmtId="0" fontId="25" fillId="0" borderId="4">
      <alignment horizontal="center" vertical="center" textRotation="90"/>
    </xf>
    <xf numFmtId="0" fontId="27" fillId="0" borderId="39">
      <alignment horizontal="left" vertical="center" wrapText="1"/>
    </xf>
    <xf numFmtId="0" fontId="27" fillId="0" borderId="39">
      <alignment horizontal="left" vertical="center" wrapText="1"/>
    </xf>
    <xf numFmtId="0" fontId="24" fillId="0" borderId="40">
      <alignment horizontal="left" vertical="center" wrapText="1"/>
    </xf>
    <xf numFmtId="0" fontId="25" fillId="0" borderId="2">
      <alignment horizontal="center" vertical="center" textRotation="90"/>
    </xf>
    <xf numFmtId="0" fontId="25" fillId="0" borderId="2">
      <alignment horizontal="center" vertical="center" textRotation="90"/>
    </xf>
    <xf numFmtId="49" fontId="24" fillId="0" borderId="25">
      <alignment horizontal="left" vertical="center" wrapText="1" indent="3"/>
    </xf>
    <xf numFmtId="49" fontId="24" fillId="0" borderId="25">
      <alignment horizontal="left" vertical="center" wrapText="1" indent="3"/>
    </xf>
    <xf numFmtId="0" fontId="24" fillId="0" borderId="41">
      <alignment horizontal="left" vertical="center" wrapText="1"/>
    </xf>
    <xf numFmtId="0" fontId="26" fillId="0" borderId="5">
      <alignment wrapText="1"/>
    </xf>
    <xf numFmtId="0" fontId="26" fillId="0" borderId="5">
      <alignment wrapText="1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49" fontId="27" fillId="0" borderId="42">
      <alignment horizontal="left" vertical="center" wrapText="1"/>
    </xf>
    <xf numFmtId="0" fontId="26" fillId="0" borderId="2">
      <alignment wrapText="1"/>
    </xf>
    <xf numFmtId="0" fontId="26" fillId="0" borderId="2">
      <alignment wrapText="1"/>
    </xf>
    <xf numFmtId="49" fontId="24" fillId="0" borderId="5">
      <alignment horizontal="left" vertical="center" wrapText="1" indent="3"/>
    </xf>
    <xf numFmtId="49" fontId="24" fillId="0" borderId="5">
      <alignment horizontal="left" vertical="center" wrapText="1" indent="3"/>
    </xf>
    <xf numFmtId="49" fontId="24" fillId="0" borderId="43">
      <alignment horizontal="left" vertical="center" wrapText="1"/>
    </xf>
    <xf numFmtId="0" fontId="26" fillId="0" borderId="25">
      <alignment wrapText="1"/>
    </xf>
    <xf numFmtId="0" fontId="26" fillId="0" borderId="25">
      <alignment wrapText="1"/>
    </xf>
    <xf numFmtId="49" fontId="27" fillId="0" borderId="39">
      <alignment horizontal="left" vertical="center" wrapText="1"/>
    </xf>
    <xf numFmtId="49" fontId="27" fillId="0" borderId="39">
      <alignment horizontal="left" vertical="center" wrapText="1"/>
    </xf>
    <xf numFmtId="49" fontId="24" fillId="0" borderId="44">
      <alignment horizontal="left" vertical="center" wrapText="1"/>
    </xf>
    <xf numFmtId="0" fontId="24" fillId="0" borderId="2">
      <alignment horizontal="center" vertical="top" wrapText="1"/>
    </xf>
    <xf numFmtId="0" fontId="24" fillId="0" borderId="2">
      <alignment horizontal="center" vertical="top" wrapText="1"/>
    </xf>
    <xf numFmtId="0" fontId="24" fillId="0" borderId="40">
      <alignment horizontal="left" vertical="center" wrapText="1"/>
    </xf>
    <xf numFmtId="0" fontId="24" fillId="0" borderId="40">
      <alignment horizontal="left" vertical="center" wrapText="1"/>
    </xf>
    <xf numFmtId="49" fontId="25" fillId="0" borderId="45">
      <alignment horizontal="center"/>
    </xf>
    <xf numFmtId="0" fontId="25" fillId="0" borderId="39"/>
    <xf numFmtId="0" fontId="25" fillId="0" borderId="39"/>
    <xf numFmtId="0" fontId="24" fillId="0" borderId="41">
      <alignment horizontal="left" vertical="center" wrapText="1"/>
    </xf>
    <xf numFmtId="0" fontId="24" fillId="0" borderId="41">
      <alignment horizontal="left" vertical="center" wrapText="1"/>
    </xf>
    <xf numFmtId="49" fontId="25" fillId="0" borderId="46">
      <alignment horizontal="center" vertical="center" wrapText="1"/>
    </xf>
    <xf numFmtId="49" fontId="27" fillId="0" borderId="40">
      <alignment horizontal="left" vertical="center" wrapText="1"/>
    </xf>
    <xf numFmtId="49" fontId="27" fillId="0" borderId="40">
      <alignment horizontal="left" vertical="center" wrapText="1"/>
    </xf>
    <xf numFmtId="49" fontId="24" fillId="0" borderId="40">
      <alignment horizontal="left" vertical="center" wrapText="1"/>
    </xf>
    <xf numFmtId="49" fontId="24" fillId="0" borderId="40">
      <alignment horizontal="left" vertical="center" wrapText="1"/>
    </xf>
    <xf numFmtId="49" fontId="24" fillId="0" borderId="47">
      <alignment horizontal="center" vertical="center" wrapText="1"/>
    </xf>
    <xf numFmtId="49" fontId="24" fillId="0" borderId="16">
      <alignment horizontal="left" vertical="center" wrapText="1" indent="2"/>
    </xf>
    <xf numFmtId="49" fontId="24" fillId="0" borderId="16">
      <alignment horizontal="left" vertical="center" wrapText="1" indent="2"/>
    </xf>
    <xf numFmtId="49" fontId="24" fillId="0" borderId="41">
      <alignment horizontal="left" vertical="center" wrapText="1"/>
    </xf>
    <xf numFmtId="49" fontId="24" fillId="0" borderId="41">
      <alignment horizontal="left" vertical="center" wrapText="1"/>
    </xf>
    <xf numFmtId="49" fontId="24" fillId="0" borderId="11">
      <alignment horizontal="center" vertical="center" wrapText="1"/>
    </xf>
    <xf numFmtId="49" fontId="24" fillId="0" borderId="15">
      <alignment horizontal="left" vertical="center" wrapText="1" indent="3"/>
    </xf>
    <xf numFmtId="49" fontId="24" fillId="0" borderId="15">
      <alignment horizontal="left" vertical="center" wrapText="1" indent="3"/>
    </xf>
    <xf numFmtId="49" fontId="25" fillId="0" borderId="45">
      <alignment horizontal="center"/>
    </xf>
    <xf numFmtId="49" fontId="25" fillId="0" borderId="45">
      <alignment horizontal="center"/>
    </xf>
    <xf numFmtId="49" fontId="24" fillId="0" borderId="46">
      <alignment horizontal="center" vertical="center" wrapText="1"/>
    </xf>
    <xf numFmtId="49" fontId="24" fillId="0" borderId="40">
      <alignment horizontal="left" vertical="center" wrapText="1" indent="3"/>
    </xf>
    <xf numFmtId="49" fontId="24" fillId="0" borderId="40">
      <alignment horizontal="left" vertical="center" wrapText="1" indent="3"/>
    </xf>
    <xf numFmtId="49" fontId="25" fillId="0" borderId="46">
      <alignment horizontal="center" vertical="center" wrapText="1"/>
    </xf>
    <xf numFmtId="49" fontId="25" fillId="0" borderId="46">
      <alignment horizontal="center" vertical="center" wrapText="1"/>
    </xf>
    <xf numFmtId="49" fontId="24" fillId="0" borderId="25">
      <alignment horizontal="center" vertical="center" wrapText="1"/>
    </xf>
    <xf numFmtId="49" fontId="24" fillId="0" borderId="41">
      <alignment horizontal="left" vertical="center" wrapText="1" indent="3"/>
    </xf>
    <xf numFmtId="49" fontId="24" fillId="0" borderId="41">
      <alignment horizontal="left" vertical="center" wrapText="1" indent="3"/>
    </xf>
    <xf numFmtId="49" fontId="24" fillId="0" borderId="47">
      <alignment horizontal="center" vertical="center" wrapText="1"/>
    </xf>
    <xf numFmtId="49" fontId="24" fillId="0" borderId="47">
      <alignment horizontal="center" vertical="center" wrapText="1"/>
    </xf>
    <xf numFmtId="49" fontId="24" fillId="0" borderId="0">
      <alignment horizontal="center" vertical="center" wrapText="1"/>
    </xf>
    <xf numFmtId="0" fontId="27" fillId="0" borderId="39">
      <alignment horizontal="left" vertical="center" wrapText="1"/>
    </xf>
    <xf numFmtId="0" fontId="27" fillId="0" borderId="39">
      <alignment horizontal="left" vertical="center" wrapText="1"/>
    </xf>
    <xf numFmtId="49" fontId="24" fillId="0" borderId="11">
      <alignment horizontal="center" vertical="center" wrapText="1"/>
    </xf>
    <xf numFmtId="49" fontId="24" fillId="0" borderId="11">
      <alignment horizontal="center" vertical="center" wrapText="1"/>
    </xf>
    <xf numFmtId="49" fontId="24" fillId="0" borderId="5">
      <alignment horizontal="center" vertical="center" wrapText="1"/>
    </xf>
    <xf numFmtId="49" fontId="24" fillId="0" borderId="25">
      <alignment horizontal="left" vertical="center" wrapText="1" indent="3"/>
    </xf>
    <xf numFmtId="49" fontId="24" fillId="0" borderId="25">
      <alignment horizontal="left" vertical="center" wrapText="1" indent="3"/>
    </xf>
    <xf numFmtId="49" fontId="24" fillId="0" borderId="46">
      <alignment horizontal="center" vertical="center" wrapText="1"/>
    </xf>
    <xf numFmtId="49" fontId="24" fillId="0" borderId="46">
      <alignment horizontal="center" vertical="center" wrapText="1"/>
    </xf>
    <xf numFmtId="49" fontId="25" fillId="0" borderId="45">
      <alignment horizontal="center" vertical="center" wrapText="1"/>
    </xf>
    <xf numFmtId="49" fontId="24" fillId="0" borderId="0">
      <alignment horizontal="left" vertical="center" wrapText="1" indent="3"/>
    </xf>
    <xf numFmtId="49" fontId="24" fillId="0" borderId="0">
      <alignment horizontal="left" vertical="center" wrapText="1" indent="3"/>
    </xf>
    <xf numFmtId="49" fontId="24" fillId="0" borderId="48">
      <alignment horizontal="center" vertical="center" wrapText="1"/>
    </xf>
    <xf numFmtId="49" fontId="24" fillId="0" borderId="48">
      <alignment horizontal="center" vertical="center" wrapText="1"/>
    </xf>
    <xf numFmtId="49" fontId="24" fillId="0" borderId="48">
      <alignment horizontal="center" vertical="center" wrapText="1"/>
    </xf>
    <xf numFmtId="49" fontId="24" fillId="0" borderId="5">
      <alignment horizontal="left" vertical="center" wrapText="1" indent="3"/>
    </xf>
    <xf numFmtId="49" fontId="24" fillId="0" borderId="5">
      <alignment horizontal="left" vertical="center" wrapText="1" indent="3"/>
    </xf>
    <xf numFmtId="49" fontId="24" fillId="0" borderId="13">
      <alignment horizontal="center" vertical="center" wrapText="1"/>
    </xf>
    <xf numFmtId="49" fontId="24" fillId="0" borderId="13">
      <alignment horizontal="center" vertical="center" wrapText="1"/>
    </xf>
    <xf numFmtId="0" fontId="22" fillId="0" borderId="13"/>
    <xf numFmtId="49" fontId="27" fillId="0" borderId="39">
      <alignment horizontal="left" vertical="center" wrapText="1"/>
    </xf>
    <xf numFmtId="49" fontId="27" fillId="0" borderId="39">
      <alignment horizontal="left" vertical="center" wrapText="1"/>
    </xf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0" fontId="24" fillId="0" borderId="45">
      <alignment horizontal="center" vertical="center"/>
    </xf>
    <xf numFmtId="0" fontId="24" fillId="0" borderId="40">
      <alignment horizontal="left" vertical="center" wrapText="1"/>
    </xf>
    <xf numFmtId="0" fontId="24" fillId="0" borderId="40">
      <alignment horizontal="left" vertical="center" wrapText="1"/>
    </xf>
    <xf numFmtId="49" fontId="24" fillId="0" borderId="5">
      <alignment horizontal="center" vertical="center" wrapText="1"/>
    </xf>
    <xf numFmtId="49" fontId="24" fillId="0" borderId="5">
      <alignment horizontal="center" vertical="center" wrapText="1"/>
    </xf>
    <xf numFmtId="0" fontId="24" fillId="0" borderId="47">
      <alignment horizontal="center" vertical="center"/>
    </xf>
    <xf numFmtId="0" fontId="24" fillId="0" borderId="41">
      <alignment horizontal="left" vertical="center" wrapText="1"/>
    </xf>
    <xf numFmtId="0" fontId="24" fillId="0" borderId="41">
      <alignment horizontal="left" vertical="center" wrapText="1"/>
    </xf>
    <xf numFmtId="49" fontId="25" fillId="0" borderId="45">
      <alignment horizontal="center" vertical="center" wrapText="1"/>
    </xf>
    <xf numFmtId="49" fontId="25" fillId="0" borderId="45">
      <alignment horizontal="center" vertical="center" wrapText="1"/>
    </xf>
    <xf numFmtId="0" fontId="24" fillId="0" borderId="11">
      <alignment horizontal="center" vertical="center"/>
    </xf>
    <xf numFmtId="49" fontId="24" fillId="0" borderId="40">
      <alignment horizontal="left" vertical="center" wrapText="1"/>
    </xf>
    <xf numFmtId="49" fontId="24" fillId="0" borderId="40">
      <alignment horizontal="left" vertical="center" wrapText="1"/>
    </xf>
    <xf numFmtId="0" fontId="25" fillId="0" borderId="45">
      <alignment horizontal="center" vertical="center"/>
    </xf>
    <xf numFmtId="0" fontId="25" fillId="0" borderId="45">
      <alignment horizontal="center" vertical="center"/>
    </xf>
    <xf numFmtId="0" fontId="24" fillId="0" borderId="46">
      <alignment horizontal="center" vertical="center"/>
    </xf>
    <xf numFmtId="49" fontId="24" fillId="0" borderId="41">
      <alignment horizontal="left" vertical="center" wrapText="1"/>
    </xf>
    <xf numFmtId="49" fontId="24" fillId="0" borderId="41">
      <alignment horizontal="left" vertical="center" wrapText="1"/>
    </xf>
    <xf numFmtId="0" fontId="24" fillId="0" borderId="47">
      <alignment horizontal="center" vertical="center"/>
    </xf>
    <xf numFmtId="0" fontId="24" fillId="0" borderId="47">
      <alignment horizontal="center" vertical="center"/>
    </xf>
    <xf numFmtId="49" fontId="24" fillId="0" borderId="12">
      <alignment horizontal="center" vertical="center"/>
    </xf>
    <xf numFmtId="49" fontId="25" fillId="0" borderId="45">
      <alignment horizontal="center"/>
    </xf>
    <xf numFmtId="49" fontId="25" fillId="0" borderId="45">
      <alignment horizontal="center"/>
    </xf>
    <xf numFmtId="0" fontId="24" fillId="0" borderId="11">
      <alignment horizontal="center" vertical="center"/>
    </xf>
    <xf numFmtId="0" fontId="24" fillId="0" borderId="11">
      <alignment horizontal="center" vertical="center"/>
    </xf>
    <xf numFmtId="49" fontId="24" fillId="0" borderId="1">
      <alignment horizontal="center" vertical="center"/>
    </xf>
    <xf numFmtId="49" fontId="25" fillId="0" borderId="46">
      <alignment horizontal="center" vertical="center" wrapText="1"/>
    </xf>
    <xf numFmtId="49" fontId="25" fillId="0" borderId="46">
      <alignment horizontal="center" vertical="center" wrapText="1"/>
    </xf>
    <xf numFmtId="0" fontId="24" fillId="0" borderId="46">
      <alignment horizontal="center" vertical="center"/>
    </xf>
    <xf numFmtId="0" fontId="24" fillId="0" borderId="46">
      <alignment horizontal="center" vertical="center"/>
    </xf>
    <xf numFmtId="49" fontId="24" fillId="0" borderId="8">
      <alignment horizontal="center" vertical="center"/>
    </xf>
    <xf numFmtId="49" fontId="24" fillId="0" borderId="47">
      <alignment horizontal="center" vertical="center" wrapText="1"/>
    </xf>
    <xf numFmtId="49" fontId="24" fillId="0" borderId="47">
      <alignment horizontal="center" vertical="center" wrapText="1"/>
    </xf>
    <xf numFmtId="0" fontId="25" fillId="0" borderId="46">
      <alignment horizontal="center" vertical="center"/>
    </xf>
    <xf numFmtId="0" fontId="25" fillId="0" borderId="46">
      <alignment horizontal="center" vertical="center"/>
    </xf>
    <xf numFmtId="49" fontId="24" fillId="0" borderId="2">
      <alignment horizontal="center" vertical="center"/>
    </xf>
    <xf numFmtId="49" fontId="24" fillId="0" borderId="11">
      <alignment horizontal="center" vertical="center" wrapText="1"/>
    </xf>
    <xf numFmtId="49" fontId="24" fillId="0" borderId="11">
      <alignment horizontal="center" vertical="center" wrapText="1"/>
    </xf>
    <xf numFmtId="0" fontId="24" fillId="0" borderId="48">
      <alignment horizontal="center" vertical="center"/>
    </xf>
    <xf numFmtId="0" fontId="24" fillId="0" borderId="48">
      <alignment horizontal="center" vertical="center"/>
    </xf>
    <xf numFmtId="49" fontId="24" fillId="0" borderId="5">
      <alignment horizontal="center"/>
    </xf>
    <xf numFmtId="49" fontId="24" fillId="0" borderId="46">
      <alignment horizontal="center" vertical="center" wrapText="1"/>
    </xf>
    <xf numFmtId="49" fontId="24" fillId="0" borderId="46">
      <alignment horizontal="center" vertical="center" wrapText="1"/>
    </xf>
    <xf numFmtId="49" fontId="25" fillId="0" borderId="45">
      <alignment horizontal="center" vertical="center"/>
    </xf>
    <xf numFmtId="49" fontId="25" fillId="0" borderId="45">
      <alignment horizontal="center" vertical="center"/>
    </xf>
    <xf numFmtId="0" fontId="24" fillId="0" borderId="25">
      <alignment horizontal="center"/>
    </xf>
    <xf numFmtId="49" fontId="24" fillId="0" borderId="48">
      <alignment horizontal="center" vertical="center" wrapText="1"/>
    </xf>
    <xf numFmtId="49" fontId="24" fillId="0" borderId="48">
      <alignment horizontal="center" vertical="center" wrapText="1"/>
    </xf>
    <xf numFmtId="49" fontId="24" fillId="0" borderId="47">
      <alignment horizontal="center" vertical="center"/>
    </xf>
    <xf numFmtId="49" fontId="24" fillId="0" borderId="47">
      <alignment horizontal="center" vertical="center"/>
    </xf>
    <xf numFmtId="0" fontId="24" fillId="0" borderId="0">
      <alignment horizontal="center"/>
    </xf>
    <xf numFmtId="49" fontId="24" fillId="0" borderId="13">
      <alignment horizontal="center" vertical="center" wrapText="1"/>
    </xf>
    <xf numFmtId="49" fontId="24" fillId="0" borderId="13">
      <alignment horizontal="center" vertical="center" wrapText="1"/>
    </xf>
    <xf numFmtId="49" fontId="24" fillId="0" borderId="11">
      <alignment horizontal="center" vertical="center"/>
    </xf>
    <xf numFmtId="49" fontId="24" fillId="0" borderId="11">
      <alignment horizontal="center" vertical="center"/>
    </xf>
    <xf numFmtId="49" fontId="24" fillId="0" borderId="5"/>
    <xf numFmtId="49" fontId="24" fillId="0" borderId="0">
      <alignment horizontal="center" vertical="center" wrapText="1"/>
    </xf>
    <xf numFmtId="49" fontId="24" fillId="0" borderId="0">
      <alignment horizontal="center" vertical="center" wrapText="1"/>
    </xf>
    <xf numFmtId="49" fontId="24" fillId="0" borderId="46">
      <alignment horizontal="center" vertical="center"/>
    </xf>
    <xf numFmtId="49" fontId="24" fillId="0" borderId="46">
      <alignment horizontal="center" vertical="center"/>
    </xf>
    <xf numFmtId="0" fontId="24" fillId="0" borderId="2">
      <alignment horizontal="center" vertical="top"/>
    </xf>
    <xf numFmtId="49" fontId="24" fillId="0" borderId="5">
      <alignment horizontal="center" vertical="center" wrapText="1"/>
    </xf>
    <xf numFmtId="49" fontId="24" fillId="0" borderId="5">
      <alignment horizontal="center" vertical="center" wrapText="1"/>
    </xf>
    <xf numFmtId="49" fontId="24" fillId="0" borderId="48">
      <alignment horizontal="center" vertical="center"/>
    </xf>
    <xf numFmtId="49" fontId="24" fillId="0" borderId="48">
      <alignment horizontal="center" vertical="center"/>
    </xf>
    <xf numFmtId="49" fontId="24" fillId="0" borderId="2">
      <alignment horizontal="center" vertical="top" wrapText="1"/>
    </xf>
    <xf numFmtId="49" fontId="25" fillId="0" borderId="45">
      <alignment horizontal="center" vertical="center" wrapText="1"/>
    </xf>
    <xf numFmtId="49" fontId="25" fillId="0" borderId="45">
      <alignment horizontal="center" vertical="center" wrapText="1"/>
    </xf>
    <xf numFmtId="49" fontId="24" fillId="0" borderId="5">
      <alignment horizontal="center"/>
    </xf>
    <xf numFmtId="49" fontId="24" fillId="0" borderId="5">
      <alignment horizontal="center"/>
    </xf>
    <xf numFmtId="0" fontId="24" fillId="0" borderId="1"/>
    <xf numFmtId="0" fontId="25" fillId="0" borderId="45">
      <alignment horizontal="center" vertical="center"/>
    </xf>
    <xf numFmtId="0" fontId="25" fillId="0" borderId="45">
      <alignment horizontal="center" vertical="center"/>
    </xf>
    <xf numFmtId="0" fontId="24" fillId="0" borderId="25">
      <alignment horizontal="center"/>
    </xf>
    <xf numFmtId="0" fontId="24" fillId="0" borderId="25">
      <alignment horizontal="center"/>
    </xf>
    <xf numFmtId="4" fontId="24" fillId="0" borderId="25">
      <alignment horizontal="right"/>
    </xf>
    <xf numFmtId="0" fontId="24" fillId="0" borderId="47">
      <alignment horizontal="center" vertical="center"/>
    </xf>
    <xf numFmtId="0" fontId="24" fillId="0" borderId="47">
      <alignment horizontal="center" vertical="center"/>
    </xf>
    <xf numFmtId="0" fontId="24" fillId="0" borderId="0">
      <alignment horizontal="center"/>
    </xf>
    <xf numFmtId="0" fontId="24" fillId="0" borderId="0">
      <alignment horizontal="center"/>
    </xf>
    <xf numFmtId="4" fontId="24" fillId="0" borderId="0">
      <alignment horizontal="right" shrinkToFit="1"/>
    </xf>
    <xf numFmtId="0" fontId="24" fillId="0" borderId="11">
      <alignment horizontal="center" vertical="center"/>
    </xf>
    <xf numFmtId="0" fontId="24" fillId="0" borderId="11">
      <alignment horizontal="center" vertical="center"/>
    </xf>
    <xf numFmtId="49" fontId="24" fillId="0" borderId="5"/>
    <xf numFmtId="49" fontId="24" fillId="0" borderId="5"/>
    <xf numFmtId="4" fontId="24" fillId="0" borderId="5">
      <alignment horizontal="right"/>
    </xf>
    <xf numFmtId="0" fontId="24" fillId="0" borderId="46">
      <alignment horizontal="center" vertical="center"/>
    </xf>
    <xf numFmtId="0" fontId="24" fillId="0" borderId="46">
      <alignment horizontal="center" vertical="center"/>
    </xf>
    <xf numFmtId="0" fontId="24" fillId="0" borderId="2">
      <alignment horizontal="center" vertical="top"/>
    </xf>
    <xf numFmtId="0" fontId="24" fillId="0" borderId="2">
      <alignment horizontal="center" vertical="top"/>
    </xf>
    <xf numFmtId="4" fontId="24" fillId="0" borderId="49">
      <alignment horizontal="right"/>
    </xf>
    <xf numFmtId="0" fontId="25" fillId="0" borderId="46">
      <alignment horizontal="center" vertical="center"/>
    </xf>
    <xf numFmtId="0" fontId="25" fillId="0" borderId="46">
      <alignment horizontal="center" vertical="center"/>
    </xf>
    <xf numFmtId="49" fontId="24" fillId="0" borderId="2">
      <alignment horizontal="center" vertical="top" wrapText="1"/>
    </xf>
    <xf numFmtId="49" fontId="24" fillId="0" borderId="2">
      <alignment horizontal="center" vertical="top" wrapText="1"/>
    </xf>
    <xf numFmtId="0" fontId="24" fillId="0" borderId="25"/>
    <xf numFmtId="0" fontId="24" fillId="0" borderId="48">
      <alignment horizontal="center" vertical="center"/>
    </xf>
    <xf numFmtId="0" fontId="24" fillId="0" borderId="48">
      <alignment horizontal="center" vertical="center"/>
    </xf>
    <xf numFmtId="0" fontId="24" fillId="0" borderId="1"/>
    <xf numFmtId="0" fontId="24" fillId="0" borderId="1"/>
    <xf numFmtId="0" fontId="24" fillId="0" borderId="2">
      <alignment horizontal="center" vertical="top" wrapText="1"/>
    </xf>
    <xf numFmtId="49" fontId="25" fillId="0" borderId="45">
      <alignment horizontal="center" vertical="center"/>
    </xf>
    <xf numFmtId="49" fontId="25" fillId="0" borderId="45">
      <alignment horizontal="center" vertical="center"/>
    </xf>
    <xf numFmtId="4" fontId="24" fillId="0" borderId="49">
      <alignment horizontal="right"/>
    </xf>
    <xf numFmtId="4" fontId="24" fillId="0" borderId="49">
      <alignment horizontal="right"/>
    </xf>
    <xf numFmtId="0" fontId="24" fillId="0" borderId="5">
      <alignment horizontal="center"/>
    </xf>
    <xf numFmtId="49" fontId="24" fillId="0" borderId="47">
      <alignment horizontal="center" vertical="center"/>
    </xf>
    <xf numFmtId="49" fontId="24" fillId="0" borderId="47">
      <alignment horizontal="center" vertical="center"/>
    </xf>
    <xf numFmtId="4" fontId="24" fillId="0" borderId="13">
      <alignment horizontal="right"/>
    </xf>
    <xf numFmtId="4" fontId="24" fillId="0" borderId="13">
      <alignment horizontal="right"/>
    </xf>
    <xf numFmtId="49" fontId="24" fillId="0" borderId="25">
      <alignment horizontal="center"/>
    </xf>
    <xf numFmtId="49" fontId="24" fillId="0" borderId="11">
      <alignment horizontal="center" vertical="center"/>
    </xf>
    <xf numFmtId="49" fontId="24" fillId="0" borderId="11">
      <alignment horizontal="center" vertical="center"/>
    </xf>
    <xf numFmtId="4" fontId="24" fillId="0" borderId="0">
      <alignment horizontal="right" shrinkToFit="1"/>
    </xf>
    <xf numFmtId="4" fontId="24" fillId="0" borderId="0">
      <alignment horizontal="right" shrinkToFit="1"/>
    </xf>
    <xf numFmtId="49" fontId="24" fillId="0" borderId="0">
      <alignment horizontal="left"/>
    </xf>
    <xf numFmtId="49" fontId="24" fillId="0" borderId="46">
      <alignment horizontal="center" vertical="center"/>
    </xf>
    <xf numFmtId="49" fontId="24" fillId="0" borderId="46">
      <alignment horizontal="center" vertical="center"/>
    </xf>
    <xf numFmtId="4" fontId="24" fillId="0" borderId="5">
      <alignment horizontal="right"/>
    </xf>
    <xf numFmtId="4" fontId="24" fillId="0" borderId="5">
      <alignment horizontal="right"/>
    </xf>
    <xf numFmtId="4" fontId="24" fillId="0" borderId="1">
      <alignment horizontal="right"/>
    </xf>
    <xf numFmtId="49" fontId="24" fillId="0" borderId="48">
      <alignment horizontal="center" vertical="center"/>
    </xf>
    <xf numFmtId="49" fontId="24" fillId="0" borderId="48">
      <alignment horizontal="center" vertical="center"/>
    </xf>
    <xf numFmtId="0" fontId="24" fillId="0" borderId="25"/>
    <xf numFmtId="0" fontId="24" fillId="0" borderId="25"/>
    <xf numFmtId="0" fontId="24" fillId="0" borderId="2">
      <alignment horizontal="center" vertical="top"/>
    </xf>
    <xf numFmtId="49" fontId="24" fillId="0" borderId="5">
      <alignment horizontal="center"/>
    </xf>
    <xf numFmtId="49" fontId="24" fillId="0" borderId="5">
      <alignment horizontal="center"/>
    </xf>
    <xf numFmtId="0" fontId="24" fillId="0" borderId="2">
      <alignment horizontal="center" vertical="top" wrapText="1"/>
    </xf>
    <xf numFmtId="0" fontId="24" fillId="0" borderId="2">
      <alignment horizontal="center" vertical="top" wrapText="1"/>
    </xf>
    <xf numFmtId="4" fontId="24" fillId="0" borderId="35">
      <alignment horizontal="right"/>
    </xf>
    <xf numFmtId="0" fontId="24" fillId="0" borderId="25">
      <alignment horizontal="center"/>
    </xf>
    <xf numFmtId="0" fontId="24" fillId="0" borderId="25">
      <alignment horizontal="center"/>
    </xf>
    <xf numFmtId="0" fontId="24" fillId="0" borderId="5">
      <alignment horizontal="center"/>
    </xf>
    <xf numFmtId="0" fontId="24" fillId="0" borderId="5">
      <alignment horizontal="center"/>
    </xf>
    <xf numFmtId="0" fontId="24" fillId="0" borderId="35"/>
    <xf numFmtId="0" fontId="24" fillId="0" borderId="0">
      <alignment horizontal="center"/>
    </xf>
    <xf numFmtId="0" fontId="24" fillId="0" borderId="0">
      <alignment horizontal="center"/>
    </xf>
    <xf numFmtId="49" fontId="24" fillId="0" borderId="25">
      <alignment horizontal="center"/>
    </xf>
    <xf numFmtId="49" fontId="24" fillId="0" borderId="25">
      <alignment horizontal="center"/>
    </xf>
    <xf numFmtId="4" fontId="24" fillId="0" borderId="50">
      <alignment horizontal="right"/>
    </xf>
    <xf numFmtId="49" fontId="24" fillId="0" borderId="5"/>
    <xf numFmtId="49" fontId="24" fillId="0" borderId="5"/>
    <xf numFmtId="49" fontId="24" fillId="0" borderId="0">
      <alignment horizontal="left"/>
    </xf>
    <xf numFmtId="49" fontId="24" fillId="0" borderId="0">
      <alignment horizontal="left"/>
    </xf>
    <xf numFmtId="0" fontId="24" fillId="0" borderId="2">
      <alignment horizontal="center" vertical="top"/>
    </xf>
    <xf numFmtId="0" fontId="24" fillId="0" borderId="2">
      <alignment horizontal="center" vertical="top"/>
    </xf>
    <xf numFmtId="4" fontId="24" fillId="0" borderId="1">
      <alignment horizontal="right"/>
    </xf>
    <xf numFmtId="4" fontId="24" fillId="0" borderId="1">
      <alignment horizontal="right"/>
    </xf>
    <xf numFmtId="49" fontId="24" fillId="0" borderId="2">
      <alignment horizontal="center" vertical="top" wrapText="1"/>
    </xf>
    <xf numFmtId="49" fontId="24" fillId="0" borderId="2">
      <alignment horizontal="center" vertical="top" wrapText="1"/>
    </xf>
    <xf numFmtId="0" fontId="24" fillId="0" borderId="2">
      <alignment horizontal="center" vertical="top"/>
    </xf>
    <xf numFmtId="0" fontId="24" fillId="0" borderId="2">
      <alignment horizontal="center" vertical="top"/>
    </xf>
    <xf numFmtId="0" fontId="24" fillId="0" borderId="1"/>
    <xf numFmtId="0" fontId="24" fillId="0" borderId="1"/>
    <xf numFmtId="4" fontId="24" fillId="0" borderId="35">
      <alignment horizontal="right"/>
    </xf>
    <xf numFmtId="4" fontId="24" fillId="0" borderId="35">
      <alignment horizontal="right"/>
    </xf>
    <xf numFmtId="4" fontId="24" fillId="0" borderId="49">
      <alignment horizontal="right"/>
    </xf>
    <xf numFmtId="4" fontId="24" fillId="0" borderId="49">
      <alignment horizontal="right"/>
    </xf>
    <xf numFmtId="4" fontId="24" fillId="0" borderId="50">
      <alignment horizontal="right"/>
    </xf>
    <xf numFmtId="4" fontId="24" fillId="0" borderId="50">
      <alignment horizontal="right"/>
    </xf>
    <xf numFmtId="4" fontId="24" fillId="0" borderId="13">
      <alignment horizontal="right"/>
    </xf>
    <xf numFmtId="4" fontId="24" fillId="0" borderId="13">
      <alignment horizontal="right"/>
    </xf>
    <xf numFmtId="0" fontId="24" fillId="0" borderId="35"/>
    <xf numFmtId="0" fontId="24" fillId="0" borderId="35"/>
    <xf numFmtId="4" fontId="24" fillId="0" borderId="0">
      <alignment horizontal="right" shrinkToFit="1"/>
    </xf>
    <xf numFmtId="4" fontId="24" fillId="0" borderId="0">
      <alignment horizontal="right" shrinkToFit="1"/>
    </xf>
    <xf numFmtId="0" fontId="39" fillId="0" borderId="32"/>
    <xf numFmtId="0" fontId="39" fillId="0" borderId="32"/>
    <xf numFmtId="4" fontId="24" fillId="0" borderId="5">
      <alignment horizontal="right"/>
    </xf>
    <xf numFmtId="4" fontId="24" fillId="0" borderId="5">
      <alignment horizontal="right"/>
    </xf>
    <xf numFmtId="0" fontId="24" fillId="0" borderId="25"/>
    <xf numFmtId="0" fontId="24" fillId="0" borderId="25"/>
    <xf numFmtId="0" fontId="24" fillId="0" borderId="2">
      <alignment horizontal="center" vertical="top" wrapText="1"/>
    </xf>
    <xf numFmtId="0" fontId="24" fillId="0" borderId="2">
      <alignment horizontal="center" vertical="top" wrapText="1"/>
    </xf>
    <xf numFmtId="0" fontId="24" fillId="0" borderId="5">
      <alignment horizontal="center"/>
    </xf>
    <xf numFmtId="0" fontId="24" fillId="0" borderId="5">
      <alignment horizontal="center"/>
    </xf>
    <xf numFmtId="49" fontId="24" fillId="0" borderId="25">
      <alignment horizontal="center"/>
    </xf>
    <xf numFmtId="49" fontId="24" fillId="0" borderId="25">
      <alignment horizontal="center"/>
    </xf>
    <xf numFmtId="0" fontId="22" fillId="28" borderId="0"/>
    <xf numFmtId="0" fontId="23" fillId="24" borderId="0"/>
    <xf numFmtId="0" fontId="22" fillId="28" borderId="0"/>
    <xf numFmtId="0" fontId="22" fillId="28" borderId="0"/>
    <xf numFmtId="49" fontId="24" fillId="0" borderId="0">
      <alignment horizontal="left"/>
    </xf>
    <xf numFmtId="49" fontId="24" fillId="0" borderId="0">
      <alignment horizontal="left"/>
    </xf>
    <xf numFmtId="4" fontId="24" fillId="0" borderId="1">
      <alignment horizontal="right"/>
    </xf>
    <xf numFmtId="4" fontId="24" fillId="0" borderId="1">
      <alignment horizontal="right"/>
    </xf>
    <xf numFmtId="0" fontId="24" fillId="0" borderId="2">
      <alignment horizontal="center" vertical="top"/>
    </xf>
    <xf numFmtId="0" fontId="24" fillId="0" borderId="2">
      <alignment horizontal="center" vertical="top"/>
    </xf>
    <xf numFmtId="4" fontId="24" fillId="0" borderId="35">
      <alignment horizontal="right"/>
    </xf>
    <xf numFmtId="4" fontId="24" fillId="0" borderId="35">
      <alignment horizontal="right"/>
    </xf>
    <xf numFmtId="4" fontId="24" fillId="0" borderId="50">
      <alignment horizontal="right"/>
    </xf>
    <xf numFmtId="4" fontId="24" fillId="0" borderId="50">
      <alignment horizontal="right"/>
    </xf>
    <xf numFmtId="0" fontId="24" fillId="0" borderId="35"/>
    <xf numFmtId="0" fontId="24" fillId="0" borderId="35"/>
    <xf numFmtId="0" fontId="25" fillId="0" borderId="0"/>
    <xf numFmtId="0" fontId="23" fillId="0" borderId="0">
      <alignment wrapText="1"/>
    </xf>
    <xf numFmtId="0" fontId="25" fillId="0" borderId="0"/>
    <xf numFmtId="0" fontId="25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4" fillId="0" borderId="0">
      <alignment horizontal="left"/>
    </xf>
    <xf numFmtId="0" fontId="29" fillId="0" borderId="0">
      <alignment horizontal="center" wrapText="1"/>
    </xf>
    <xf numFmtId="0" fontId="24" fillId="0" borderId="0">
      <alignment horizontal="left"/>
    </xf>
    <xf numFmtId="0" fontId="24" fillId="0" borderId="0">
      <alignment horizontal="left"/>
    </xf>
    <xf numFmtId="0" fontId="24" fillId="0" borderId="0"/>
    <xf numFmtId="0" fontId="29" fillId="0" borderId="0">
      <alignment horizontal="center"/>
    </xf>
    <xf numFmtId="0" fontId="24" fillId="0" borderId="0"/>
    <xf numFmtId="0" fontId="24" fillId="0" borderId="0"/>
    <xf numFmtId="0" fontId="39" fillId="0" borderId="0"/>
    <xf numFmtId="0" fontId="23" fillId="0" borderId="0">
      <alignment horizontal="right"/>
    </xf>
    <xf numFmtId="0" fontId="39" fillId="0" borderId="0"/>
    <xf numFmtId="0" fontId="39" fillId="0" borderId="0"/>
    <xf numFmtId="0" fontId="22" fillId="0" borderId="0"/>
    <xf numFmtId="0" fontId="23" fillId="24" borderId="5"/>
    <xf numFmtId="0" fontId="22" fillId="0" borderId="0"/>
    <xf numFmtId="0" fontId="22" fillId="0" borderId="0"/>
    <xf numFmtId="0" fontId="22" fillId="28" borderId="5"/>
    <xf numFmtId="0" fontId="23" fillId="0" borderId="2">
      <alignment horizontal="center" vertical="center" wrapText="1"/>
    </xf>
    <xf numFmtId="0" fontId="22" fillId="28" borderId="5"/>
    <xf numFmtId="49" fontId="24" fillId="0" borderId="2">
      <alignment horizontal="center" vertical="center" wrapText="1"/>
    </xf>
    <xf numFmtId="0" fontId="23" fillId="24" borderId="51"/>
    <xf numFmtId="49" fontId="24" fillId="0" borderId="2">
      <alignment horizontal="center" vertical="center" wrapText="1"/>
    </xf>
    <xf numFmtId="49" fontId="24" fillId="0" borderId="2">
      <alignment horizontal="center" vertical="center" wrapText="1"/>
    </xf>
    <xf numFmtId="49" fontId="23" fillId="0" borderId="2">
      <alignment horizontal="left" vertical="top" wrapText="1" indent="2"/>
    </xf>
    <xf numFmtId="49" fontId="24" fillId="0" borderId="2">
      <alignment horizontal="center" vertical="center" wrapText="1"/>
    </xf>
    <xf numFmtId="0" fontId="22" fillId="28" borderId="51"/>
    <xf numFmtId="49" fontId="23" fillId="0" borderId="2">
      <alignment horizontal="center" vertical="top" shrinkToFit="1"/>
    </xf>
    <xf numFmtId="0" fontId="22" fillId="28" borderId="51"/>
    <xf numFmtId="0" fontId="24" fillId="0" borderId="52">
      <alignment horizontal="left" wrapText="1"/>
    </xf>
    <xf numFmtId="4" fontId="23" fillId="0" borderId="2">
      <alignment horizontal="right" vertical="top" shrinkToFit="1"/>
    </xf>
    <xf numFmtId="0" fontId="24" fillId="0" borderId="52">
      <alignment horizontal="left" wrapText="1"/>
    </xf>
    <xf numFmtId="0" fontId="24" fillId="0" borderId="26">
      <alignment horizontal="left" wrapText="1" indent="1"/>
    </xf>
    <xf numFmtId="10" fontId="23" fillId="0" borderId="2">
      <alignment horizontal="right" vertical="top" shrinkToFit="1"/>
    </xf>
    <xf numFmtId="0" fontId="24" fillId="0" borderId="26">
      <alignment horizontal="left" wrapText="1" indent="1"/>
    </xf>
    <xf numFmtId="0" fontId="24" fillId="0" borderId="39">
      <alignment horizontal="left" wrapText="1" indent="2"/>
    </xf>
    <xf numFmtId="0" fontId="23" fillId="24" borderId="51">
      <alignment shrinkToFit="1"/>
    </xf>
    <xf numFmtId="0" fontId="24" fillId="0" borderId="17">
      <alignment horizontal="left" wrapText="1" indent="2"/>
    </xf>
    <xf numFmtId="0" fontId="24" fillId="0" borderId="17">
      <alignment horizontal="left" wrapText="1" indent="2"/>
    </xf>
    <xf numFmtId="0" fontId="22" fillId="28" borderId="33"/>
    <xf numFmtId="0" fontId="30" fillId="0" borderId="2">
      <alignment horizontal="left"/>
    </xf>
    <xf numFmtId="0" fontId="22" fillId="28" borderId="25"/>
    <xf numFmtId="0" fontId="22" fillId="28" borderId="25"/>
    <xf numFmtId="0" fontId="31" fillId="0" borderId="0">
      <alignment horizontal="center" wrapText="1"/>
    </xf>
    <xf numFmtId="4" fontId="10" fillId="27" borderId="6">
      <alignment horizontal="right" vertical="top" shrinkToFit="1"/>
    </xf>
    <xf numFmtId="4" fontId="30" fillId="25" borderId="2">
      <alignment horizontal="right" vertical="top" shrinkToFit="1"/>
    </xf>
    <xf numFmtId="0" fontId="31" fillId="0" borderId="0">
      <alignment horizontal="center" wrapText="1"/>
    </xf>
    <xf numFmtId="0" fontId="31" fillId="0" borderId="0">
      <alignment horizontal="center" wrapText="1"/>
    </xf>
    <xf numFmtId="0" fontId="32" fillId="0" borderId="0">
      <alignment horizontal="center" vertical="top"/>
    </xf>
    <xf numFmtId="10" fontId="30" fillId="25" borderId="2">
      <alignment horizontal="right" vertical="top" shrinkToFit="1"/>
    </xf>
    <xf numFmtId="0" fontId="32" fillId="0" borderId="0">
      <alignment horizontal="center" vertical="top"/>
    </xf>
    <xf numFmtId="0" fontId="32" fillId="0" borderId="0">
      <alignment horizontal="center" vertical="top"/>
    </xf>
    <xf numFmtId="0" fontId="24" fillId="0" borderId="5">
      <alignment wrapText="1"/>
    </xf>
    <xf numFmtId="0" fontId="23" fillId="24" borderId="25"/>
    <xf numFmtId="0" fontId="24" fillId="0" borderId="5">
      <alignment wrapText="1"/>
    </xf>
    <xf numFmtId="0" fontId="30" fillId="0" borderId="2">
      <alignment horizontal="left"/>
    </xf>
    <xf numFmtId="0" fontId="24" fillId="0" borderId="51">
      <alignment wrapText="1"/>
    </xf>
    <xf numFmtId="0" fontId="23" fillId="0" borderId="0">
      <alignment horizontal="left" wrapText="1"/>
    </xf>
    <xf numFmtId="0" fontId="24" fillId="0" borderId="51">
      <alignment wrapText="1"/>
    </xf>
    <xf numFmtId="0" fontId="24" fillId="0" borderId="25">
      <alignment horizontal="left"/>
    </xf>
    <xf numFmtId="0" fontId="30" fillId="0" borderId="2">
      <alignment vertical="top" wrapText="1"/>
    </xf>
    <xf numFmtId="0" fontId="24" fillId="0" borderId="25">
      <alignment horizontal="left"/>
    </xf>
    <xf numFmtId="0" fontId="22" fillId="28" borderId="53"/>
    <xf numFmtId="4" fontId="30" fillId="26" borderId="2">
      <alignment horizontal="right" vertical="top" shrinkToFit="1"/>
    </xf>
    <xf numFmtId="0" fontId="22" fillId="28" borderId="53"/>
    <xf numFmtId="49" fontId="24" fillId="0" borderId="45">
      <alignment horizontal="center" wrapText="1"/>
    </xf>
    <xf numFmtId="10" fontId="30" fillId="26" borderId="2">
      <alignment horizontal="right" vertical="top" shrinkToFit="1"/>
    </xf>
    <xf numFmtId="49" fontId="24" fillId="0" borderId="45">
      <alignment horizontal="center" wrapText="1"/>
    </xf>
    <xf numFmtId="49" fontId="24" fillId="0" borderId="47">
      <alignment horizontal="center" wrapText="1"/>
    </xf>
    <xf numFmtId="0" fontId="23" fillId="24" borderId="51">
      <alignment horizontal="center"/>
    </xf>
    <xf numFmtId="49" fontId="24" fillId="0" borderId="47">
      <alignment horizontal="center" wrapText="1"/>
    </xf>
    <xf numFmtId="49" fontId="24" fillId="0" borderId="46">
      <alignment horizontal="center"/>
    </xf>
    <xf numFmtId="0" fontId="23" fillId="24" borderId="51">
      <alignment horizontal="left"/>
    </xf>
    <xf numFmtId="49" fontId="24" fillId="0" borderId="46">
      <alignment horizontal="center"/>
    </xf>
    <xf numFmtId="0" fontId="22" fillId="28" borderId="25"/>
    <xf numFmtId="0" fontId="23" fillId="24" borderId="25">
      <alignment horizontal="center"/>
    </xf>
    <xf numFmtId="0" fontId="22" fillId="28" borderId="37"/>
    <xf numFmtId="0" fontId="22" fillId="28" borderId="37"/>
    <xf numFmtId="0" fontId="22" fillId="28" borderId="37"/>
    <xf numFmtId="0" fontId="23" fillId="24" borderId="25">
      <alignment horizontal="left"/>
    </xf>
    <xf numFmtId="0" fontId="24" fillId="0" borderId="13"/>
    <xf numFmtId="0" fontId="24" fillId="0" borderId="13"/>
    <xf numFmtId="0" fontId="24" fillId="0" borderId="13"/>
    <xf numFmtId="0" fontId="24" fillId="0" borderId="0">
      <alignment horizontal="center"/>
    </xf>
    <xf numFmtId="0" fontId="24" fillId="0" borderId="0">
      <alignment horizontal="center"/>
    </xf>
    <xf numFmtId="0" fontId="24" fillId="0" borderId="0">
      <alignment horizontal="left"/>
    </xf>
    <xf numFmtId="49" fontId="24" fillId="0" borderId="25"/>
    <xf numFmtId="49" fontId="24" fillId="0" borderId="25"/>
    <xf numFmtId="49" fontId="24" fillId="0" borderId="25"/>
    <xf numFmtId="49" fontId="24" fillId="0" borderId="0"/>
    <xf numFmtId="49" fontId="24" fillId="0" borderId="0"/>
    <xf numFmtId="49" fontId="24" fillId="0" borderId="0"/>
    <xf numFmtId="49" fontId="24" fillId="0" borderId="12">
      <alignment horizontal="center"/>
    </xf>
    <xf numFmtId="49" fontId="24" fillId="0" borderId="12">
      <alignment horizontal="center"/>
    </xf>
    <xf numFmtId="49" fontId="24" fillId="0" borderId="12">
      <alignment horizontal="center"/>
    </xf>
    <xf numFmtId="49" fontId="24" fillId="0" borderId="1">
      <alignment horizontal="center"/>
    </xf>
    <xf numFmtId="49" fontId="24" fillId="0" borderId="1">
      <alignment horizontal="center"/>
    </xf>
    <xf numFmtId="49" fontId="24" fillId="0" borderId="1">
      <alignment horizontal="center"/>
    </xf>
    <xf numFmtId="49" fontId="24" fillId="0" borderId="2">
      <alignment horizontal="center"/>
    </xf>
    <xf numFmtId="49" fontId="24" fillId="0" borderId="2">
      <alignment horizontal="center"/>
    </xf>
    <xf numFmtId="49" fontId="24" fillId="0" borderId="2">
      <alignment horizontal="center"/>
    </xf>
    <xf numFmtId="49" fontId="24" fillId="0" borderId="2">
      <alignment horizontal="center" vertical="center" wrapText="1"/>
    </xf>
    <xf numFmtId="49" fontId="24" fillId="0" borderId="2">
      <alignment horizontal="center" vertical="center" wrapText="1"/>
    </xf>
    <xf numFmtId="49" fontId="24" fillId="0" borderId="2">
      <alignment horizontal="center" vertical="center" wrapText="1"/>
    </xf>
    <xf numFmtId="49" fontId="24" fillId="0" borderId="49">
      <alignment horizontal="center" vertical="center" wrapText="1"/>
    </xf>
    <xf numFmtId="49" fontId="24" fillId="0" borderId="49">
      <alignment horizontal="center" vertical="center" wrapText="1"/>
    </xf>
    <xf numFmtId="49" fontId="24" fillId="0" borderId="49">
      <alignment horizontal="center" vertical="center" wrapText="1"/>
    </xf>
    <xf numFmtId="0" fontId="22" fillId="28" borderId="54"/>
    <xf numFmtId="0" fontId="22" fillId="28" borderId="54"/>
    <xf numFmtId="0" fontId="22" fillId="28" borderId="54"/>
    <xf numFmtId="4" fontId="24" fillId="0" borderId="2">
      <alignment horizontal="right"/>
    </xf>
    <xf numFmtId="4" fontId="24" fillId="0" borderId="2">
      <alignment horizontal="right"/>
    </xf>
    <xf numFmtId="4" fontId="24" fillId="0" borderId="2">
      <alignment horizontal="right"/>
    </xf>
    <xf numFmtId="0" fontId="24" fillId="23" borderId="13"/>
    <xf numFmtId="0" fontId="24" fillId="23" borderId="13"/>
    <xf numFmtId="0" fontId="24" fillId="23" borderId="13"/>
    <xf numFmtId="0" fontId="24" fillId="23" borderId="0"/>
    <xf numFmtId="0" fontId="24" fillId="23" borderId="0"/>
    <xf numFmtId="0" fontId="31" fillId="0" borderId="0">
      <alignment horizontal="center" wrapText="1"/>
    </xf>
    <xf numFmtId="0" fontId="31" fillId="0" borderId="0">
      <alignment horizontal="center" wrapText="1"/>
    </xf>
    <xf numFmtId="0" fontId="31" fillId="0" borderId="0">
      <alignment horizontal="center" wrapText="1"/>
    </xf>
    <xf numFmtId="0" fontId="33" fillId="0" borderId="36"/>
    <xf numFmtId="0" fontId="33" fillId="0" borderId="36"/>
    <xf numFmtId="49" fontId="34" fillId="0" borderId="29">
      <alignment horizontal="right"/>
    </xf>
    <xf numFmtId="49" fontId="34" fillId="0" borderId="29">
      <alignment horizontal="right"/>
    </xf>
    <xf numFmtId="0" fontId="30" fillId="0" borderId="2">
      <alignment vertical="top" wrapText="1"/>
    </xf>
    <xf numFmtId="0" fontId="24" fillId="0" borderId="29">
      <alignment horizontal="right"/>
    </xf>
    <xf numFmtId="0" fontId="24" fillId="0" borderId="29">
      <alignment horizontal="right"/>
    </xf>
    <xf numFmtId="0" fontId="33" fillId="0" borderId="5"/>
    <xf numFmtId="0" fontId="33" fillId="0" borderId="5"/>
    <xf numFmtId="0" fontId="24" fillId="0" borderId="49">
      <alignment horizontal="center"/>
    </xf>
    <xf numFmtId="0" fontId="24" fillId="0" borderId="49">
      <alignment horizontal="center"/>
    </xf>
    <xf numFmtId="4" fontId="30" fillId="26" borderId="2">
      <alignment horizontal="right" vertical="top" shrinkToFit="1"/>
    </xf>
    <xf numFmtId="49" fontId="22" fillId="0" borderId="55">
      <alignment horizontal="center"/>
    </xf>
    <xf numFmtId="49" fontId="22" fillId="0" borderId="55">
      <alignment horizontal="center"/>
    </xf>
    <xf numFmtId="10" fontId="30" fillId="26" borderId="2">
      <alignment horizontal="right" vertical="top" shrinkToFit="1"/>
    </xf>
    <xf numFmtId="166" fontId="24" fillId="0" borderId="22">
      <alignment horizontal="center"/>
    </xf>
    <xf numFmtId="166" fontId="24" fillId="0" borderId="22">
      <alignment horizontal="center"/>
    </xf>
    <xf numFmtId="0" fontId="24" fillId="0" borderId="56">
      <alignment horizontal="center"/>
    </xf>
    <xf numFmtId="0" fontId="24" fillId="0" borderId="56">
      <alignment horizontal="center"/>
    </xf>
    <xf numFmtId="49" fontId="24" fillId="0" borderId="24">
      <alignment horizontal="center"/>
    </xf>
    <xf numFmtId="49" fontId="24" fillId="0" borderId="24">
      <alignment horizontal="center"/>
    </xf>
    <xf numFmtId="49" fontId="24" fillId="0" borderId="22">
      <alignment horizontal="center"/>
    </xf>
    <xf numFmtId="49" fontId="24" fillId="0" borderId="22">
      <alignment horizontal="center"/>
    </xf>
    <xf numFmtId="0" fontId="24" fillId="0" borderId="22">
      <alignment horizontal="center"/>
    </xf>
    <xf numFmtId="0" fontId="24" fillId="0" borderId="22">
      <alignment horizontal="center"/>
    </xf>
    <xf numFmtId="49" fontId="24" fillId="0" borderId="57">
      <alignment horizontal="center"/>
    </xf>
    <xf numFmtId="49" fontId="24" fillId="0" borderId="57">
      <alignment horizontal="center"/>
    </xf>
    <xf numFmtId="0" fontId="39" fillId="0" borderId="13"/>
    <xf numFmtId="0" fontId="39" fillId="0" borderId="13"/>
    <xf numFmtId="0" fontId="33" fillId="0" borderId="0"/>
    <xf numFmtId="0" fontId="33" fillId="0" borderId="0"/>
    <xf numFmtId="0" fontId="33" fillId="0" borderId="0"/>
    <xf numFmtId="0" fontId="22" fillId="0" borderId="58"/>
    <xf numFmtId="0" fontId="22" fillId="0" borderId="58"/>
    <xf numFmtId="0" fontId="22" fillId="0" borderId="32"/>
    <xf numFmtId="0" fontId="22" fillId="0" borderId="32"/>
    <xf numFmtId="0" fontId="24" fillId="0" borderId="17">
      <alignment horizontal="left" wrapText="1"/>
    </xf>
    <xf numFmtId="4" fontId="24" fillId="0" borderId="17">
      <alignment horizontal="right"/>
    </xf>
    <xf numFmtId="4" fontId="24" fillId="0" borderId="17">
      <alignment horizontal="right"/>
    </xf>
    <xf numFmtId="49" fontId="24" fillId="0" borderId="35">
      <alignment horizontal="center"/>
    </xf>
    <xf numFmtId="49" fontId="24" fillId="0" borderId="35">
      <alignment horizontal="center"/>
    </xf>
    <xf numFmtId="0" fontId="31" fillId="0" borderId="0">
      <alignment horizontal="left" wrapText="1"/>
    </xf>
    <xf numFmtId="0" fontId="22" fillId="28" borderId="59"/>
    <xf numFmtId="0" fontId="22" fillId="28" borderId="59"/>
    <xf numFmtId="0" fontId="24" fillId="0" borderId="60">
      <alignment horizontal="left" wrapText="1"/>
    </xf>
    <xf numFmtId="0" fontId="24" fillId="0" borderId="60">
      <alignment horizontal="left" wrapText="1"/>
    </xf>
    <xf numFmtId="49" fontId="22" fillId="0" borderId="0"/>
    <xf numFmtId="0" fontId="24" fillId="0" borderId="60">
      <alignment horizontal="left" wrapText="1"/>
    </xf>
    <xf numFmtId="0" fontId="24" fillId="0" borderId="60">
      <alignment horizontal="left" wrapText="1"/>
    </xf>
    <xf numFmtId="0" fontId="24" fillId="0" borderId="34">
      <alignment horizontal="left" wrapText="1" indent="1"/>
    </xf>
    <xf numFmtId="0" fontId="24" fillId="0" borderId="34">
      <alignment horizontal="left" wrapText="1" indent="1"/>
    </xf>
    <xf numFmtId="0" fontId="24" fillId="0" borderId="0">
      <alignment horizontal="right"/>
    </xf>
    <xf numFmtId="0" fontId="24" fillId="0" borderId="34">
      <alignment horizontal="left" wrapText="1" indent="1"/>
    </xf>
    <xf numFmtId="0" fontId="24" fillId="0" borderId="34">
      <alignment horizontal="left" wrapText="1" indent="1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49" fontId="24" fillId="0" borderId="0">
      <alignment horizontal="right"/>
    </xf>
    <xf numFmtId="0" fontId="22" fillId="28" borderId="61"/>
    <xf numFmtId="0" fontId="22" fillId="28" borderId="61"/>
    <xf numFmtId="0" fontId="22" fillId="28" borderId="62"/>
    <xf numFmtId="0" fontId="22" fillId="28" borderId="62"/>
    <xf numFmtId="4" fontId="24" fillId="0" borderId="17">
      <alignment horizontal="right"/>
    </xf>
    <xf numFmtId="0" fontId="24" fillId="0" borderId="22">
      <alignment horizontal="left" wrapText="1" indent="2"/>
    </xf>
    <xf numFmtId="0" fontId="24" fillId="0" borderId="22">
      <alignment horizontal="left" wrapText="1" indent="2"/>
    </xf>
    <xf numFmtId="0" fontId="24" fillId="23" borderId="33"/>
    <xf numFmtId="0" fontId="24" fillId="23" borderId="33"/>
    <xf numFmtId="0" fontId="24" fillId="0" borderId="0">
      <alignment horizontal="left" wrapText="1"/>
    </xf>
    <xf numFmtId="0" fontId="22" fillId="28" borderId="62"/>
    <xf numFmtId="0" fontId="22" fillId="28" borderId="62"/>
    <xf numFmtId="0" fontId="31" fillId="0" borderId="0">
      <alignment horizontal="left" wrapText="1"/>
    </xf>
    <xf numFmtId="0" fontId="31" fillId="0" borderId="0">
      <alignment horizontal="left" wrapText="1"/>
    </xf>
    <xf numFmtId="0" fontId="24" fillId="0" borderId="5">
      <alignment horizontal="left"/>
    </xf>
    <xf numFmtId="0" fontId="24" fillId="23" borderId="33"/>
    <xf numFmtId="0" fontId="24" fillId="23" borderId="33"/>
    <xf numFmtId="49" fontId="22" fillId="0" borderId="0"/>
    <xf numFmtId="49" fontId="22" fillId="0" borderId="0"/>
    <xf numFmtId="0" fontId="24" fillId="0" borderId="28">
      <alignment horizontal="left" wrapText="1"/>
    </xf>
    <xf numFmtId="0" fontId="31" fillId="0" borderId="0">
      <alignment horizontal="left" wrapText="1"/>
    </xf>
    <xf numFmtId="0" fontId="31" fillId="0" borderId="0">
      <alignment horizontal="left" wrapText="1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51"/>
    <xf numFmtId="49" fontId="22" fillId="0" borderId="0"/>
    <xf numFmtId="49" fontId="22" fillId="0" borderId="0"/>
    <xf numFmtId="49" fontId="24" fillId="0" borderId="0">
      <alignment horizontal="right"/>
    </xf>
    <xf numFmtId="49" fontId="24" fillId="0" borderId="0">
      <alignment horizontal="right"/>
    </xf>
    <xf numFmtId="0" fontId="25" fillId="0" borderId="63">
      <alignment horizontal="left" wrapText="1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18">
      <alignment horizontal="left" wrapText="1" indent="2"/>
    </xf>
    <xf numFmtId="49" fontId="24" fillId="0" borderId="0">
      <alignment horizontal="right"/>
    </xf>
    <xf numFmtId="49" fontId="24" fillId="0" borderId="0">
      <alignment horizontal="right"/>
    </xf>
    <xf numFmtId="0" fontId="24" fillId="0" borderId="5">
      <alignment horizontal="left"/>
    </xf>
    <xf numFmtId="0" fontId="24" fillId="0" borderId="5">
      <alignment horizontal="left"/>
    </xf>
    <xf numFmtId="49" fontId="24" fillId="0" borderId="0">
      <alignment horizontal="center" wrapText="1"/>
    </xf>
    <xf numFmtId="0" fontId="24" fillId="0" borderId="0">
      <alignment horizontal="left" wrapText="1"/>
    </xf>
    <xf numFmtId="0" fontId="24" fillId="0" borderId="0">
      <alignment horizontal="left" wrapText="1"/>
    </xf>
    <xf numFmtId="0" fontId="24" fillId="0" borderId="28">
      <alignment horizontal="left" wrapText="1"/>
    </xf>
    <xf numFmtId="0" fontId="24" fillId="0" borderId="28">
      <alignment horizontal="left" wrapText="1"/>
    </xf>
    <xf numFmtId="49" fontId="24" fillId="0" borderId="46">
      <alignment horizontal="center" wrapText="1"/>
    </xf>
    <xf numFmtId="0" fontId="24" fillId="0" borderId="5">
      <alignment horizontal="left"/>
    </xf>
    <xf numFmtId="0" fontId="24" fillId="0" borderId="5">
      <alignment horizontal="left"/>
    </xf>
    <xf numFmtId="0" fontId="24" fillId="0" borderId="51"/>
    <xf numFmtId="0" fontId="24" fillId="0" borderId="51"/>
    <xf numFmtId="0" fontId="24" fillId="0" borderId="64"/>
    <xf numFmtId="0" fontId="24" fillId="0" borderId="28">
      <alignment horizontal="left" wrapText="1"/>
    </xf>
    <xf numFmtId="0" fontId="24" fillId="0" borderId="28">
      <alignment horizontal="left" wrapText="1"/>
    </xf>
    <xf numFmtId="0" fontId="25" fillId="0" borderId="63">
      <alignment horizontal="left" wrapText="1"/>
    </xf>
    <xf numFmtId="0" fontId="25" fillId="0" borderId="63">
      <alignment horizontal="left" wrapText="1"/>
    </xf>
    <xf numFmtId="0" fontId="24" fillId="0" borderId="65">
      <alignment horizontal="center" wrapText="1"/>
    </xf>
    <xf numFmtId="0" fontId="24" fillId="0" borderId="51"/>
    <xf numFmtId="0" fontId="24" fillId="0" borderId="51"/>
    <xf numFmtId="0" fontId="24" fillId="0" borderId="18">
      <alignment horizontal="left" wrapText="1" indent="2"/>
    </xf>
    <xf numFmtId="0" fontId="24" fillId="0" borderId="18">
      <alignment horizontal="left" wrapText="1" indent="2"/>
    </xf>
    <xf numFmtId="0" fontId="22" fillId="28" borderId="13"/>
    <xf numFmtId="0" fontId="25" fillId="0" borderId="63">
      <alignment horizontal="left" wrapText="1"/>
    </xf>
    <xf numFmtId="0" fontId="25" fillId="0" borderId="63">
      <alignment horizontal="left" wrapText="1"/>
    </xf>
    <xf numFmtId="49" fontId="24" fillId="0" borderId="0">
      <alignment horizontal="center" wrapText="1"/>
    </xf>
    <xf numFmtId="49" fontId="24" fillId="0" borderId="0">
      <alignment horizontal="center" wrapText="1"/>
    </xf>
    <xf numFmtId="49" fontId="24" fillId="0" borderId="11">
      <alignment horizontal="center"/>
    </xf>
    <xf numFmtId="0" fontId="24" fillId="0" borderId="18">
      <alignment horizontal="left" wrapText="1" indent="2"/>
    </xf>
    <xf numFmtId="0" fontId="24" fillId="0" borderId="18">
      <alignment horizontal="left" wrapText="1" indent="2"/>
    </xf>
    <xf numFmtId="49" fontId="24" fillId="0" borderId="46">
      <alignment horizontal="center" wrapText="1"/>
    </xf>
    <xf numFmtId="49" fontId="24" fillId="0" borderId="46">
      <alignment horizontal="center" wrapText="1"/>
    </xf>
    <xf numFmtId="49" fontId="24" fillId="0" borderId="0">
      <alignment horizontal="center"/>
    </xf>
    <xf numFmtId="49" fontId="24" fillId="0" borderId="0">
      <alignment horizontal="center" wrapText="1"/>
    </xf>
    <xf numFmtId="49" fontId="24" fillId="0" borderId="0">
      <alignment horizontal="center" wrapText="1"/>
    </xf>
    <xf numFmtId="0" fontId="24" fillId="0" borderId="64"/>
    <xf numFmtId="0" fontId="24" fillId="0" borderId="64"/>
    <xf numFmtId="4" fontId="9" fillId="0" borderId="9">
      <alignment horizontal="right"/>
    </xf>
    <xf numFmtId="49" fontId="24" fillId="0" borderId="46">
      <alignment horizontal="center" wrapText="1"/>
    </xf>
    <xf numFmtId="49" fontId="24" fillId="0" borderId="46">
      <alignment horizontal="center" wrapText="1"/>
    </xf>
    <xf numFmtId="0" fontId="24" fillId="0" borderId="65">
      <alignment horizontal="center" wrapText="1"/>
    </xf>
    <xf numFmtId="0" fontId="24" fillId="0" borderId="65">
      <alignment horizontal="center" wrapText="1"/>
    </xf>
    <xf numFmtId="4" fontId="24" fillId="0" borderId="8">
      <alignment horizontal="right"/>
    </xf>
    <xf numFmtId="49" fontId="24" fillId="0" borderId="8">
      <alignment horizontal="center" wrapText="1"/>
    </xf>
    <xf numFmtId="49" fontId="24" fillId="0" borderId="14">
      <alignment horizontal="center" wrapText="1"/>
    </xf>
    <xf numFmtId="0" fontId="24" fillId="0" borderId="64"/>
    <xf numFmtId="0" fontId="24" fillId="0" borderId="64"/>
    <xf numFmtId="0" fontId="22" fillId="28" borderId="13"/>
    <xf numFmtId="0" fontId="22" fillId="28" borderId="13"/>
    <xf numFmtId="49" fontId="24" fillId="0" borderId="8">
      <alignment horizontal="center"/>
    </xf>
    <xf numFmtId="0" fontId="24" fillId="0" borderId="65">
      <alignment horizontal="center" wrapText="1"/>
    </xf>
    <xf numFmtId="0" fontId="24" fillId="0" borderId="65">
      <alignment horizontal="center" wrapText="1"/>
    </xf>
    <xf numFmtId="49" fontId="24" fillId="0" borderId="11">
      <alignment horizontal="center"/>
    </xf>
    <xf numFmtId="49" fontId="24" fillId="0" borderId="11">
      <alignment horizontal="center"/>
    </xf>
    <xf numFmtId="49" fontId="24" fillId="0" borderId="5"/>
    <xf numFmtId="0" fontId="22" fillId="28" borderId="13"/>
    <xf numFmtId="0" fontId="22" fillId="28" borderId="13"/>
    <xf numFmtId="0" fontId="22" fillId="0" borderId="13"/>
    <xf numFmtId="0" fontId="22" fillId="0" borderId="13"/>
    <xf numFmtId="0" fontId="20" fillId="29" borderId="0" applyNumberFormat="0" applyBorder="0" applyProtection="0"/>
    <xf numFmtId="0" fontId="20" fillId="30" borderId="0" applyNumberFormat="0" applyBorder="0" applyProtection="0"/>
    <xf numFmtId="0" fontId="20" fillId="31" borderId="0" applyNumberFormat="0" applyBorder="0" applyProtection="0"/>
    <xf numFmtId="0" fontId="20" fillId="32" borderId="0" applyNumberFormat="0" applyBorder="0" applyProtection="0"/>
    <xf numFmtId="0" fontId="20" fillId="33" borderId="0" applyNumberFormat="0" applyBorder="0" applyProtection="0"/>
    <xf numFmtId="0" fontId="20" fillId="34" borderId="0" applyNumberFormat="0" applyBorder="0" applyProtection="0"/>
    <xf numFmtId="0" fontId="15" fillId="0" borderId="0" applyNumberFormat="0" applyFill="0" applyBorder="0" applyProtection="0"/>
    <xf numFmtId="0" fontId="40" fillId="0" borderId="0" applyNumberFormat="0" applyFill="0" applyBorder="0" applyProtection="0"/>
    <xf numFmtId="0" fontId="18" fillId="35" borderId="0" applyNumberFormat="0" applyBorder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top" wrapText="1"/>
    </xf>
    <xf numFmtId="0" fontId="7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36" borderId="0" applyNumberFormat="0" applyBorder="0" applyProtection="0"/>
    <xf numFmtId="0" fontId="19" fillId="0" borderId="0" applyNumberFormat="0" applyFill="0" applyBorder="0" applyProtection="0"/>
    <xf numFmtId="0" fontId="7" fillId="25" borderId="10" applyNumberFormat="0" applyFont="0" applyProtection="0"/>
    <xf numFmtId="0" fontId="42" fillId="0" borderId="0" applyNumberFormat="0" applyFill="0" applyBorder="0" applyProtection="0"/>
    <xf numFmtId="0" fontId="16" fillId="37" borderId="0" applyNumberFormat="0" applyBorder="0" applyProtection="0"/>
  </cellStyleXfs>
  <cellXfs count="79">
    <xf numFmtId="0" fontId="0" fillId="0" borderId="0" xfId="0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2" xfId="0" quotePrefix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11" fillId="0" borderId="2" xfId="2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4" fillId="3" borderId="2" xfId="0" applyNumberFormat="1" applyFont="1" applyFill="1" applyBorder="1" applyAlignment="1">
      <alignment horizontal="left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5" fontId="5" fillId="3" borderId="2" xfId="0" applyNumberFormat="1" applyFont="1" applyFill="1" applyBorder="1" applyAlignment="1">
      <alignment horizontal="right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65" fontId="4" fillId="3" borderId="2" xfId="0" applyNumberFormat="1" applyFont="1" applyFill="1" applyBorder="1" applyAlignment="1">
      <alignment horizontal="right" vertical="center" wrapText="1"/>
    </xf>
    <xf numFmtId="0" fontId="11" fillId="3" borderId="2" xfId="2" applyNumberFormat="1" applyFont="1" applyFill="1" applyBorder="1" applyAlignment="1" applyProtection="1">
      <alignment horizontal="left" vertical="center" wrapText="1"/>
    </xf>
    <xf numFmtId="0" fontId="13" fillId="0" borderId="2" xfId="0" quotePrefix="1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left" vertical="top" wrapText="1"/>
    </xf>
    <xf numFmtId="0" fontId="11" fillId="3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1" fillId="4" borderId="2" xfId="2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Fill="1" applyBorder="1" applyAlignment="1">
      <alignment horizontal="right" vertical="center"/>
    </xf>
    <xf numFmtId="0" fontId="13" fillId="3" borderId="2" xfId="0" applyNumberFormat="1" applyFont="1" applyFill="1" applyBorder="1" applyAlignment="1">
      <alignment horizontal="left" vertical="center" wrapText="1"/>
    </xf>
    <xf numFmtId="4" fontId="44" fillId="0" borderId="2" xfId="0" applyNumberFormat="1" applyFont="1" applyFill="1" applyBorder="1" applyAlignment="1">
      <alignment horizontal="right" vertical="center" wrapText="1"/>
    </xf>
    <xf numFmtId="0" fontId="43" fillId="0" borderId="2" xfId="0" applyFont="1" applyBorder="1" applyAlignment="1">
      <alignment horizontal="justify" vertical="center"/>
    </xf>
    <xf numFmtId="0" fontId="36" fillId="0" borderId="2" xfId="0" applyFont="1" applyBorder="1" applyAlignment="1">
      <alignment horizontal="justify" vertical="center"/>
    </xf>
    <xf numFmtId="165" fontId="11" fillId="0" borderId="2" xfId="0" applyNumberFormat="1" applyFont="1" applyFill="1" applyBorder="1" applyAlignment="1">
      <alignment horizontal="left" vertical="center" wrapText="1"/>
    </xf>
    <xf numFmtId="0" fontId="11" fillId="4" borderId="2" xfId="0" applyNumberFormat="1" applyFont="1" applyFill="1" applyBorder="1" applyAlignment="1">
      <alignment horizontal="left" vertical="center" wrapText="1"/>
    </xf>
    <xf numFmtId="0" fontId="14" fillId="0" borderId="2" xfId="0" quotePrefix="1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13" fillId="3" borderId="2" xfId="0" applyNumberFormat="1" applyFont="1" applyFill="1" applyBorder="1" applyAlignment="1">
      <alignment horizontal="right" vertical="center"/>
    </xf>
    <xf numFmtId="4" fontId="13" fillId="0" borderId="8" xfId="0" applyNumberFormat="1" applyFont="1" applyFill="1" applyBorder="1" applyAlignment="1">
      <alignment horizontal="right" vertical="center"/>
    </xf>
    <xf numFmtId="0" fontId="43" fillId="0" borderId="2" xfId="0" applyFont="1" applyBorder="1" applyAlignment="1">
      <alignment horizontal="justify" vertical="center" wrapText="1"/>
    </xf>
    <xf numFmtId="0" fontId="36" fillId="0" borderId="2" xfId="0" applyFont="1" applyBorder="1" applyAlignment="1">
      <alignment horizontal="justify" vertical="center" wrapText="1"/>
    </xf>
    <xf numFmtId="0" fontId="45" fillId="0" borderId="2" xfId="0" applyFont="1" applyBorder="1" applyAlignment="1">
      <alignment horizontal="justify" vertical="center"/>
    </xf>
    <xf numFmtId="0" fontId="45" fillId="3" borderId="2" xfId="0" applyNumberFormat="1" applyFont="1" applyFill="1" applyBorder="1" applyAlignment="1">
      <alignment horizontal="left" vertical="center" wrapText="1"/>
    </xf>
    <xf numFmtId="0" fontId="45" fillId="0" borderId="2" xfId="0" applyNumberFormat="1" applyFont="1" applyFill="1" applyBorder="1" applyAlignment="1">
      <alignment horizontal="left" vertical="center" wrapText="1"/>
    </xf>
    <xf numFmtId="165" fontId="45" fillId="0" borderId="2" xfId="0" applyNumberFormat="1" applyFont="1" applyFill="1" applyBorder="1" applyAlignment="1">
      <alignment horizontal="center" vertical="center" wrapText="1"/>
    </xf>
    <xf numFmtId="0" fontId="4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2" fillId="0" borderId="3" xfId="0" quotePrefix="1" applyNumberFormat="1" applyFont="1" applyFill="1" applyBorder="1" applyAlignment="1">
      <alignment horizontal="center" vertical="center" wrapText="1"/>
    </xf>
    <xf numFmtId="0" fontId="12" fillId="0" borderId="4" xfId="0" quotePrefix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0" fontId="4" fillId="4" borderId="2" xfId="0" applyNumberFormat="1" applyFont="1" applyFill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right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11" fillId="0" borderId="4" xfId="2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" fontId="37" fillId="0" borderId="0" xfId="11" applyNumberFormat="1" applyFont="1" applyBorder="1" applyAlignment="1">
      <alignment horizontal="center"/>
    </xf>
  </cellXfs>
  <cellStyles count="910">
    <cellStyle name="20% - Акцент1 2" xfId="12"/>
    <cellStyle name="20% - Акцент2 2" xfId="13"/>
    <cellStyle name="20% - Акцент3 2" xfId="14"/>
    <cellStyle name="20% - Акцент4 2" xfId="15"/>
    <cellStyle name="20% - Акцент5 2" xfId="16"/>
    <cellStyle name="20% - Акцент6 2" xfId="17"/>
    <cellStyle name="40% - Акцент1 2" xfId="18"/>
    <cellStyle name="40% - Акцент2 2" xfId="19"/>
    <cellStyle name="40% - Акцент3 2" xfId="20"/>
    <cellStyle name="40% - Акцент4 2" xfId="21"/>
    <cellStyle name="40% - Акцент5 2" xfId="22"/>
    <cellStyle name="40% - Акцент6 2" xfId="23"/>
    <cellStyle name="60% - Акцент1 2" xfId="24"/>
    <cellStyle name="60% - Акцент2 2" xfId="25"/>
    <cellStyle name="60% - Акцент3 2" xfId="26"/>
    <cellStyle name="60% - Акцент4 2" xfId="27"/>
    <cellStyle name="60% - Акцент5 2" xfId="28"/>
    <cellStyle name="60% - Акцент6 2" xfId="29"/>
    <cellStyle name="br" xfId="30"/>
    <cellStyle name="br 2" xfId="31"/>
    <cellStyle name="col" xfId="32"/>
    <cellStyle name="col 2" xfId="33"/>
    <cellStyle name="style0" xfId="34"/>
    <cellStyle name="style0 2" xfId="35"/>
    <cellStyle name="style0 3" xfId="36"/>
    <cellStyle name="style0 4" xfId="37"/>
    <cellStyle name="td" xfId="38"/>
    <cellStyle name="td 2" xfId="39"/>
    <cellStyle name="td 3" xfId="40"/>
    <cellStyle name="td 4" xfId="41"/>
    <cellStyle name="tr" xfId="42"/>
    <cellStyle name="tr 2" xfId="43"/>
    <cellStyle name="xl100" xfId="44"/>
    <cellStyle name="xl100 2" xfId="45"/>
    <cellStyle name="xl100 3" xfId="46"/>
    <cellStyle name="xl100 4" xfId="47"/>
    <cellStyle name="xl100 5" xfId="48"/>
    <cellStyle name="xl101" xfId="49"/>
    <cellStyle name="xl101 2" xfId="50"/>
    <cellStyle name="xl101 3" xfId="51"/>
    <cellStyle name="xl101 4" xfId="52"/>
    <cellStyle name="xl101 5" xfId="53"/>
    <cellStyle name="xl102" xfId="54"/>
    <cellStyle name="xl102 2" xfId="55"/>
    <cellStyle name="xl102 3" xfId="56"/>
    <cellStyle name="xl102 4" xfId="57"/>
    <cellStyle name="xl102 5" xfId="58"/>
    <cellStyle name="xl103" xfId="59"/>
    <cellStyle name="xl103 2" xfId="60"/>
    <cellStyle name="xl103 3" xfId="61"/>
    <cellStyle name="xl103 4" xfId="62"/>
    <cellStyle name="xl103 5" xfId="63"/>
    <cellStyle name="xl104" xfId="64"/>
    <cellStyle name="xl104 2" xfId="65"/>
    <cellStyle name="xl104 3" xfId="66"/>
    <cellStyle name="xl104 4" xfId="67"/>
    <cellStyle name="xl104 5" xfId="68"/>
    <cellStyle name="xl105" xfId="69"/>
    <cellStyle name="xl105 2" xfId="70"/>
    <cellStyle name="xl105 3" xfId="71"/>
    <cellStyle name="xl105 4" xfId="72"/>
    <cellStyle name="xl105 5" xfId="73"/>
    <cellStyle name="xl105 6" xfId="74"/>
    <cellStyle name="xl106" xfId="75"/>
    <cellStyle name="xl106 2" xfId="76"/>
    <cellStyle name="xl106 3" xfId="77"/>
    <cellStyle name="xl106 4" xfId="78"/>
    <cellStyle name="xl106 5" xfId="79"/>
    <cellStyle name="xl107" xfId="80"/>
    <cellStyle name="xl107 2" xfId="81"/>
    <cellStyle name="xl107 3" xfId="82"/>
    <cellStyle name="xl107 4" xfId="83"/>
    <cellStyle name="xl107 5" xfId="84"/>
    <cellStyle name="xl108" xfId="85"/>
    <cellStyle name="xl108 2" xfId="86"/>
    <cellStyle name="xl108 3" xfId="87"/>
    <cellStyle name="xl108 4" xfId="88"/>
    <cellStyle name="xl108 5" xfId="89"/>
    <cellStyle name="xl109" xfId="90"/>
    <cellStyle name="xl109 2" xfId="91"/>
    <cellStyle name="xl109 3" xfId="92"/>
    <cellStyle name="xl109 4" xfId="93"/>
    <cellStyle name="xl109 5" xfId="94"/>
    <cellStyle name="xl110" xfId="95"/>
    <cellStyle name="xl110 2" xfId="96"/>
    <cellStyle name="xl110 3" xfId="97"/>
    <cellStyle name="xl110 4" xfId="98"/>
    <cellStyle name="xl110 5" xfId="99"/>
    <cellStyle name="xl111" xfId="100"/>
    <cellStyle name="xl111 2" xfId="101"/>
    <cellStyle name="xl111 3" xfId="102"/>
    <cellStyle name="xl111 4" xfId="103"/>
    <cellStyle name="xl111 5" xfId="104"/>
    <cellStyle name="xl112" xfId="105"/>
    <cellStyle name="xl112 2" xfId="106"/>
    <cellStyle name="xl112 3" xfId="107"/>
    <cellStyle name="xl112 4" xfId="108"/>
    <cellStyle name="xl112 5" xfId="109"/>
    <cellStyle name="xl113" xfId="110"/>
    <cellStyle name="xl113 2" xfId="111"/>
    <cellStyle name="xl113 3" xfId="112"/>
    <cellStyle name="xl113 4" xfId="113"/>
    <cellStyle name="xl113 5" xfId="114"/>
    <cellStyle name="xl114" xfId="115"/>
    <cellStyle name="xl114 2" xfId="116"/>
    <cellStyle name="xl114 3" xfId="117"/>
    <cellStyle name="xl114 4" xfId="118"/>
    <cellStyle name="xl114 5" xfId="119"/>
    <cellStyle name="xl115" xfId="120"/>
    <cellStyle name="xl115 2" xfId="121"/>
    <cellStyle name="xl115 3" xfId="122"/>
    <cellStyle name="xl115 4" xfId="123"/>
    <cellStyle name="xl115 5" xfId="124"/>
    <cellStyle name="xl116" xfId="125"/>
    <cellStyle name="xl116 2" xfId="126"/>
    <cellStyle name="xl116 3" xfId="127"/>
    <cellStyle name="xl116 4" xfId="128"/>
    <cellStyle name="xl116 5" xfId="129"/>
    <cellStyle name="xl117" xfId="130"/>
    <cellStyle name="xl117 2" xfId="131"/>
    <cellStyle name="xl117 3" xfId="132"/>
    <cellStyle name="xl117 4" xfId="133"/>
    <cellStyle name="xl117 5" xfId="134"/>
    <cellStyle name="xl118" xfId="135"/>
    <cellStyle name="xl118 2" xfId="136"/>
    <cellStyle name="xl118 3" xfId="137"/>
    <cellStyle name="xl118 4" xfId="138"/>
    <cellStyle name="xl118 5" xfId="139"/>
    <cellStyle name="xl119" xfId="140"/>
    <cellStyle name="xl119 2" xfId="141"/>
    <cellStyle name="xl119 3" xfId="142"/>
    <cellStyle name="xl119 4" xfId="143"/>
    <cellStyle name="xl119 5" xfId="144"/>
    <cellStyle name="xl120" xfId="145"/>
    <cellStyle name="xl120 2" xfId="146"/>
    <cellStyle name="xl120 3" xfId="147"/>
    <cellStyle name="xl120 4" xfId="148"/>
    <cellStyle name="xl120 5" xfId="149"/>
    <cellStyle name="xl121" xfId="150"/>
    <cellStyle name="xl121 2" xfId="151"/>
    <cellStyle name="xl121 3" xfId="152"/>
    <cellStyle name="xl121 4" xfId="153"/>
    <cellStyle name="xl121 5" xfId="154"/>
    <cellStyle name="xl122" xfId="155"/>
    <cellStyle name="xl122 2" xfId="156"/>
    <cellStyle name="xl122 3" xfId="157"/>
    <cellStyle name="xl122 4" xfId="158"/>
    <cellStyle name="xl122 5" xfId="159"/>
    <cellStyle name="xl123" xfId="160"/>
    <cellStyle name="xl123 2" xfId="161"/>
    <cellStyle name="xl123 3" xfId="162"/>
    <cellStyle name="xl123 4" xfId="163"/>
    <cellStyle name="xl123 5" xfId="164"/>
    <cellStyle name="xl124" xfId="165"/>
    <cellStyle name="xl124 2" xfId="166"/>
    <cellStyle name="xl124 3" xfId="167"/>
    <cellStyle name="xl124 4" xfId="168"/>
    <cellStyle name="xl124 5" xfId="169"/>
    <cellStyle name="xl125" xfId="170"/>
    <cellStyle name="xl125 2" xfId="171"/>
    <cellStyle name="xl125 3" xfId="172"/>
    <cellStyle name="xl125 4" xfId="173"/>
    <cellStyle name="xl125 5" xfId="174"/>
    <cellStyle name="xl126" xfId="175"/>
    <cellStyle name="xl126 2" xfId="176"/>
    <cellStyle name="xl126 3" xfId="177"/>
    <cellStyle name="xl126 4" xfId="178"/>
    <cellStyle name="xl126 5" xfId="179"/>
    <cellStyle name="xl127" xfId="180"/>
    <cellStyle name="xl127 2" xfId="181"/>
    <cellStyle name="xl127 3" xfId="182"/>
    <cellStyle name="xl127 4" xfId="183"/>
    <cellStyle name="xl127 5" xfId="184"/>
    <cellStyle name="xl128" xfId="185"/>
    <cellStyle name="xl128 2" xfId="186"/>
    <cellStyle name="xl128 3" xfId="187"/>
    <cellStyle name="xl128 4" xfId="188"/>
    <cellStyle name="xl128 5" xfId="189"/>
    <cellStyle name="xl129" xfId="190"/>
    <cellStyle name="xl129 2" xfId="191"/>
    <cellStyle name="xl129 3" xfId="192"/>
    <cellStyle name="xl129 4" xfId="193"/>
    <cellStyle name="xl129 5" xfId="194"/>
    <cellStyle name="xl130" xfId="195"/>
    <cellStyle name="xl130 2" xfId="196"/>
    <cellStyle name="xl130 3" xfId="197"/>
    <cellStyle name="xl130 4" xfId="198"/>
    <cellStyle name="xl130 5" xfId="199"/>
    <cellStyle name="xl131" xfId="200"/>
    <cellStyle name="xl131 2" xfId="201"/>
    <cellStyle name="xl131 3" xfId="202"/>
    <cellStyle name="xl131 4" xfId="203"/>
    <cellStyle name="xl131 5" xfId="204"/>
    <cellStyle name="xl132" xfId="205"/>
    <cellStyle name="xl132 2" xfId="206"/>
    <cellStyle name="xl132 3" xfId="207"/>
    <cellStyle name="xl132 4" xfId="208"/>
    <cellStyle name="xl132 5" xfId="209"/>
    <cellStyle name="xl133" xfId="210"/>
    <cellStyle name="xl133 2" xfId="211"/>
    <cellStyle name="xl133 3" xfId="212"/>
    <cellStyle name="xl133 4" xfId="213"/>
    <cellStyle name="xl133 5" xfId="214"/>
    <cellStyle name="xl134" xfId="215"/>
    <cellStyle name="xl134 2" xfId="216"/>
    <cellStyle name="xl134 3" xfId="217"/>
    <cellStyle name="xl134 4" xfId="218"/>
    <cellStyle name="xl134 5" xfId="219"/>
    <cellStyle name="xl135" xfId="220"/>
    <cellStyle name="xl135 2" xfId="221"/>
    <cellStyle name="xl135 3" xfId="222"/>
    <cellStyle name="xl135 4" xfId="223"/>
    <cellStyle name="xl135 5" xfId="224"/>
    <cellStyle name="xl136" xfId="225"/>
    <cellStyle name="xl136 2" xfId="226"/>
    <cellStyle name="xl136 3" xfId="227"/>
    <cellStyle name="xl136 4" xfId="228"/>
    <cellStyle name="xl136 5" xfId="229"/>
    <cellStyle name="xl137" xfId="230"/>
    <cellStyle name="xl137 2" xfId="231"/>
    <cellStyle name="xl137 3" xfId="232"/>
    <cellStyle name="xl137 4" xfId="233"/>
    <cellStyle name="xl137 5" xfId="234"/>
    <cellStyle name="xl138" xfId="235"/>
    <cellStyle name="xl138 2" xfId="236"/>
    <cellStyle name="xl138 3" xfId="237"/>
    <cellStyle name="xl138 4" xfId="238"/>
    <cellStyle name="xl138 5" xfId="239"/>
    <cellStyle name="xl139" xfId="240"/>
    <cellStyle name="xl139 2" xfId="241"/>
    <cellStyle name="xl139 3" xfId="242"/>
    <cellStyle name="xl139 4" xfId="243"/>
    <cellStyle name="xl139 5" xfId="244"/>
    <cellStyle name="xl140" xfId="245"/>
    <cellStyle name="xl140 2" xfId="246"/>
    <cellStyle name="xl140 3" xfId="247"/>
    <cellStyle name="xl140 4" xfId="248"/>
    <cellStyle name="xl140 5" xfId="249"/>
    <cellStyle name="xl141" xfId="250"/>
    <cellStyle name="xl141 2" xfId="251"/>
    <cellStyle name="xl141 3" xfId="252"/>
    <cellStyle name="xl141 4" xfId="253"/>
    <cellStyle name="xl141 5" xfId="254"/>
    <cellStyle name="xl142" xfId="255"/>
    <cellStyle name="xl142 2" xfId="256"/>
    <cellStyle name="xl142 3" xfId="257"/>
    <cellStyle name="xl142 4" xfId="258"/>
    <cellStyle name="xl142 5" xfId="259"/>
    <cellStyle name="xl143" xfId="260"/>
    <cellStyle name="xl143 2" xfId="261"/>
    <cellStyle name="xl143 3" xfId="262"/>
    <cellStyle name="xl143 4" xfId="263"/>
    <cellStyle name="xl143 5" xfId="264"/>
    <cellStyle name="xl144" xfId="265"/>
    <cellStyle name="xl144 2" xfId="266"/>
    <cellStyle name="xl144 3" xfId="267"/>
    <cellStyle name="xl144 4" xfId="268"/>
    <cellStyle name="xl144 5" xfId="269"/>
    <cellStyle name="xl145" xfId="270"/>
    <cellStyle name="xl145 2" xfId="271"/>
    <cellStyle name="xl145 3" xfId="272"/>
    <cellStyle name="xl145 4" xfId="273"/>
    <cellStyle name="xl145 5" xfId="274"/>
    <cellStyle name="xl146" xfId="275"/>
    <cellStyle name="xl146 2" xfId="276"/>
    <cellStyle name="xl146 3" xfId="277"/>
    <cellStyle name="xl146 4" xfId="278"/>
    <cellStyle name="xl146 5" xfId="279"/>
    <cellStyle name="xl147" xfId="280"/>
    <cellStyle name="xl147 2" xfId="281"/>
    <cellStyle name="xl147 3" xfId="282"/>
    <cellStyle name="xl147 4" xfId="283"/>
    <cellStyle name="xl147 5" xfId="284"/>
    <cellStyle name="xl148" xfId="285"/>
    <cellStyle name="xl148 2" xfId="286"/>
    <cellStyle name="xl148 3" xfId="287"/>
    <cellStyle name="xl148 4" xfId="288"/>
    <cellStyle name="xl148 5" xfId="289"/>
    <cellStyle name="xl149" xfId="290"/>
    <cellStyle name="xl149 2" xfId="291"/>
    <cellStyle name="xl149 3" xfId="292"/>
    <cellStyle name="xl149 4" xfId="293"/>
    <cellStyle name="xl149 5" xfId="294"/>
    <cellStyle name="xl150" xfId="295"/>
    <cellStyle name="xl150 2" xfId="296"/>
    <cellStyle name="xl150 3" xfId="297"/>
    <cellStyle name="xl150 4" xfId="298"/>
    <cellStyle name="xl150 5" xfId="299"/>
    <cellStyle name="xl151" xfId="300"/>
    <cellStyle name="xl151 2" xfId="301"/>
    <cellStyle name="xl151 3" xfId="302"/>
    <cellStyle name="xl151 4" xfId="303"/>
    <cellStyle name="xl151 5" xfId="304"/>
    <cellStyle name="xl152" xfId="305"/>
    <cellStyle name="xl152 2" xfId="306"/>
    <cellStyle name="xl152 3" xfId="307"/>
    <cellStyle name="xl152 4" xfId="308"/>
    <cellStyle name="xl152 5" xfId="309"/>
    <cellStyle name="xl153" xfId="310"/>
    <cellStyle name="xl153 2" xfId="311"/>
    <cellStyle name="xl153 3" xfId="312"/>
    <cellStyle name="xl153 4" xfId="313"/>
    <cellStyle name="xl153 5" xfId="314"/>
    <cellStyle name="xl154" xfId="315"/>
    <cellStyle name="xl154 2" xfId="316"/>
    <cellStyle name="xl154 3" xfId="317"/>
    <cellStyle name="xl154 4" xfId="318"/>
    <cellStyle name="xl154 5" xfId="319"/>
    <cellStyle name="xl155" xfId="320"/>
    <cellStyle name="xl155 2" xfId="321"/>
    <cellStyle name="xl155 3" xfId="322"/>
    <cellStyle name="xl155 4" xfId="323"/>
    <cellStyle name="xl155 5" xfId="324"/>
    <cellStyle name="xl156" xfId="325"/>
    <cellStyle name="xl156 2" xfId="326"/>
    <cellStyle name="xl156 3" xfId="327"/>
    <cellStyle name="xl156 4" xfId="328"/>
    <cellStyle name="xl156 5" xfId="329"/>
    <cellStyle name="xl157" xfId="330"/>
    <cellStyle name="xl157 2" xfId="331"/>
    <cellStyle name="xl157 3" xfId="332"/>
    <cellStyle name="xl157 4" xfId="333"/>
    <cellStyle name="xl157 5" xfId="334"/>
    <cellStyle name="xl158" xfId="335"/>
    <cellStyle name="xl158 2" xfId="336"/>
    <cellStyle name="xl158 3" xfId="337"/>
    <cellStyle name="xl158 4" xfId="338"/>
    <cellStyle name="xl158 5" xfId="339"/>
    <cellStyle name="xl159" xfId="340"/>
    <cellStyle name="xl159 2" xfId="341"/>
    <cellStyle name="xl159 3" xfId="342"/>
    <cellStyle name="xl159 4" xfId="343"/>
    <cellStyle name="xl159 5" xfId="344"/>
    <cellStyle name="xl160" xfId="345"/>
    <cellStyle name="xl160 2" xfId="346"/>
    <cellStyle name="xl160 3" xfId="347"/>
    <cellStyle name="xl160 4" xfId="348"/>
    <cellStyle name="xl160 5" xfId="349"/>
    <cellStyle name="xl161" xfId="350"/>
    <cellStyle name="xl161 2" xfId="351"/>
    <cellStyle name="xl161 3" xfId="352"/>
    <cellStyle name="xl161 4" xfId="353"/>
    <cellStyle name="xl161 5" xfId="354"/>
    <cellStyle name="xl162" xfId="355"/>
    <cellStyle name="xl162 2" xfId="356"/>
    <cellStyle name="xl162 3" xfId="357"/>
    <cellStyle name="xl162 4" xfId="358"/>
    <cellStyle name="xl162 5" xfId="359"/>
    <cellStyle name="xl163" xfId="360"/>
    <cellStyle name="xl163 2" xfId="361"/>
    <cellStyle name="xl163 3" xfId="362"/>
    <cellStyle name="xl163 4" xfId="363"/>
    <cellStyle name="xl163 5" xfId="364"/>
    <cellStyle name="xl164" xfId="365"/>
    <cellStyle name="xl164 2" xfId="366"/>
    <cellStyle name="xl164 3" xfId="367"/>
    <cellStyle name="xl164 4" xfId="368"/>
    <cellStyle name="xl164 5" xfId="369"/>
    <cellStyle name="xl165" xfId="370"/>
    <cellStyle name="xl165 2" xfId="371"/>
    <cellStyle name="xl165 3" xfId="372"/>
    <cellStyle name="xl165 4" xfId="373"/>
    <cellStyle name="xl165 5" xfId="374"/>
    <cellStyle name="xl166" xfId="375"/>
    <cellStyle name="xl166 2" xfId="376"/>
    <cellStyle name="xl166 3" xfId="377"/>
    <cellStyle name="xl166 4" xfId="378"/>
    <cellStyle name="xl166 5" xfId="379"/>
    <cellStyle name="xl167" xfId="380"/>
    <cellStyle name="xl167 2" xfId="381"/>
    <cellStyle name="xl167 3" xfId="382"/>
    <cellStyle name="xl167 4" xfId="383"/>
    <cellStyle name="xl167 5" xfId="384"/>
    <cellStyle name="xl168" xfId="385"/>
    <cellStyle name="xl168 2" xfId="386"/>
    <cellStyle name="xl168 3" xfId="387"/>
    <cellStyle name="xl168 4" xfId="388"/>
    <cellStyle name="xl168 5" xfId="389"/>
    <cellStyle name="xl169" xfId="390"/>
    <cellStyle name="xl169 2" xfId="391"/>
    <cellStyle name="xl169 3" xfId="392"/>
    <cellStyle name="xl169 4" xfId="393"/>
    <cellStyle name="xl169 5" xfId="394"/>
    <cellStyle name="xl170" xfId="395"/>
    <cellStyle name="xl170 2" xfId="396"/>
    <cellStyle name="xl170 3" xfId="397"/>
    <cellStyle name="xl170 4" xfId="398"/>
    <cellStyle name="xl170 5" xfId="399"/>
    <cellStyle name="xl171" xfId="400"/>
    <cellStyle name="xl171 2" xfId="401"/>
    <cellStyle name="xl171 3" xfId="402"/>
    <cellStyle name="xl171 4" xfId="403"/>
    <cellStyle name="xl171 5" xfId="404"/>
    <cellStyle name="xl172" xfId="405"/>
    <cellStyle name="xl172 2" xfId="406"/>
    <cellStyle name="xl172 3" xfId="407"/>
    <cellStyle name="xl172 4" xfId="408"/>
    <cellStyle name="xl172 5" xfId="409"/>
    <cellStyle name="xl173" xfId="410"/>
    <cellStyle name="xl173 2" xfId="411"/>
    <cellStyle name="xl173 3" xfId="412"/>
    <cellStyle name="xl173 4" xfId="413"/>
    <cellStyle name="xl173 5" xfId="414"/>
    <cellStyle name="xl174" xfId="415"/>
    <cellStyle name="xl174 2" xfId="416"/>
    <cellStyle name="xl174 3" xfId="417"/>
    <cellStyle name="xl174 4" xfId="418"/>
    <cellStyle name="xl174 5" xfId="419"/>
    <cellStyle name="xl175" xfId="420"/>
    <cellStyle name="xl175 2" xfId="421"/>
    <cellStyle name="xl175 3" xfId="422"/>
    <cellStyle name="xl175 4" xfId="423"/>
    <cellStyle name="xl175 5" xfId="424"/>
    <cellStyle name="xl176" xfId="425"/>
    <cellStyle name="xl176 2" xfId="426"/>
    <cellStyle name="xl176 3" xfId="427"/>
    <cellStyle name="xl176 4" xfId="428"/>
    <cellStyle name="xl176 5" xfId="429"/>
    <cellStyle name="xl177" xfId="430"/>
    <cellStyle name="xl177 2" xfId="431"/>
    <cellStyle name="xl177 3" xfId="432"/>
    <cellStyle name="xl177 4" xfId="433"/>
    <cellStyle name="xl177 5" xfId="434"/>
    <cellStyle name="xl178" xfId="435"/>
    <cellStyle name="xl178 2" xfId="436"/>
    <cellStyle name="xl178 3" xfId="437"/>
    <cellStyle name="xl178 4" xfId="438"/>
    <cellStyle name="xl178 5" xfId="439"/>
    <cellStyle name="xl179" xfId="440"/>
    <cellStyle name="xl179 2" xfId="441"/>
    <cellStyle name="xl179 3" xfId="442"/>
    <cellStyle name="xl179 4" xfId="443"/>
    <cellStyle name="xl179 5" xfId="444"/>
    <cellStyle name="xl180" xfId="445"/>
    <cellStyle name="xl180 2" xfId="446"/>
    <cellStyle name="xl180 3" xfId="447"/>
    <cellStyle name="xl180 4" xfId="448"/>
    <cellStyle name="xl180 5" xfId="449"/>
    <cellStyle name="xl181" xfId="450"/>
    <cellStyle name="xl181 2" xfId="451"/>
    <cellStyle name="xl181 3" xfId="452"/>
    <cellStyle name="xl181 4" xfId="453"/>
    <cellStyle name="xl181 5" xfId="454"/>
    <cellStyle name="xl182" xfId="455"/>
    <cellStyle name="xl182 2" xfId="456"/>
    <cellStyle name="xl182 3" xfId="457"/>
    <cellStyle name="xl182 4" xfId="458"/>
    <cellStyle name="xl182 5" xfId="459"/>
    <cellStyle name="xl183" xfId="460"/>
    <cellStyle name="xl183 2" xfId="461"/>
    <cellStyle name="xl183 3" xfId="462"/>
    <cellStyle name="xl183 4" xfId="463"/>
    <cellStyle name="xl183 5" xfId="464"/>
    <cellStyle name="xl184" xfId="465"/>
    <cellStyle name="xl184 2" xfId="466"/>
    <cellStyle name="xl184 3" xfId="467"/>
    <cellStyle name="xl184 4" xfId="468"/>
    <cellStyle name="xl184 5" xfId="469"/>
    <cellStyle name="xl185" xfId="470"/>
    <cellStyle name="xl185 2" xfId="471"/>
    <cellStyle name="xl185 3" xfId="472"/>
    <cellStyle name="xl185 4" xfId="473"/>
    <cellStyle name="xl185 5" xfId="474"/>
    <cellStyle name="xl186" xfId="475"/>
    <cellStyle name="xl186 2" xfId="476"/>
    <cellStyle name="xl186 3" xfId="477"/>
    <cellStyle name="xl186 4" xfId="478"/>
    <cellStyle name="xl186 5" xfId="479"/>
    <cellStyle name="xl187" xfId="480"/>
    <cellStyle name="xl187 2" xfId="481"/>
    <cellStyle name="xl187 3" xfId="482"/>
    <cellStyle name="xl187 4" xfId="483"/>
    <cellStyle name="xl187 5" xfId="484"/>
    <cellStyle name="xl188" xfId="485"/>
    <cellStyle name="xl188 2" xfId="486"/>
    <cellStyle name="xl188 3" xfId="487"/>
    <cellStyle name="xl188 4" xfId="488"/>
    <cellStyle name="xl188 5" xfId="489"/>
    <cellStyle name="xl189" xfId="490"/>
    <cellStyle name="xl189 2" xfId="491"/>
    <cellStyle name="xl189 3" xfId="492"/>
    <cellStyle name="xl189 4" xfId="493"/>
    <cellStyle name="xl189 5" xfId="494"/>
    <cellStyle name="xl190" xfId="495"/>
    <cellStyle name="xl190 2" xfId="496"/>
    <cellStyle name="xl190 3" xfId="497"/>
    <cellStyle name="xl190 4" xfId="498"/>
    <cellStyle name="xl190 5" xfId="499"/>
    <cellStyle name="xl191" xfId="500"/>
    <cellStyle name="xl191 2" xfId="501"/>
    <cellStyle name="xl191 3" xfId="502"/>
    <cellStyle name="xl191 4" xfId="503"/>
    <cellStyle name="xl191 5" xfId="504"/>
    <cellStyle name="xl192" xfId="505"/>
    <cellStyle name="xl192 2" xfId="506"/>
    <cellStyle name="xl192 3" xfId="507"/>
    <cellStyle name="xl192 4" xfId="508"/>
    <cellStyle name="xl192 5" xfId="509"/>
    <cellStyle name="xl193" xfId="510"/>
    <cellStyle name="xl193 2" xfId="511"/>
    <cellStyle name="xl193 3" xfId="512"/>
    <cellStyle name="xl193 4" xfId="513"/>
    <cellStyle name="xl193 5" xfId="514"/>
    <cellStyle name="xl194" xfId="515"/>
    <cellStyle name="xl194 2" xfId="516"/>
    <cellStyle name="xl194 3" xfId="517"/>
    <cellStyle name="xl194 4" xfId="518"/>
    <cellStyle name="xl194 5" xfId="519"/>
    <cellStyle name="xl195" xfId="520"/>
    <cellStyle name="xl195 2" xfId="521"/>
    <cellStyle name="xl195 3" xfId="522"/>
    <cellStyle name="xl195 4" xfId="523"/>
    <cellStyle name="xl195 5" xfId="524"/>
    <cellStyle name="xl196" xfId="525"/>
    <cellStyle name="xl196 2" xfId="526"/>
    <cellStyle name="xl196 3" xfId="527"/>
    <cellStyle name="xl196 4" xfId="528"/>
    <cellStyle name="xl196 5" xfId="529"/>
    <cellStyle name="xl197" xfId="530"/>
    <cellStyle name="xl197 2" xfId="531"/>
    <cellStyle name="xl197 3" xfId="532"/>
    <cellStyle name="xl197 4" xfId="533"/>
    <cellStyle name="xl197 5" xfId="534"/>
    <cellStyle name="xl198" xfId="535"/>
    <cellStyle name="xl198 2" xfId="536"/>
    <cellStyle name="xl198 3" xfId="537"/>
    <cellStyle name="xl198 4" xfId="538"/>
    <cellStyle name="xl198 5" xfId="539"/>
    <cellStyle name="xl199" xfId="540"/>
    <cellStyle name="xl199 2" xfId="541"/>
    <cellStyle name="xl199 3" xfId="542"/>
    <cellStyle name="xl199 4" xfId="543"/>
    <cellStyle name="xl200" xfId="544"/>
    <cellStyle name="xl200 2" xfId="545"/>
    <cellStyle name="xl200 3" xfId="546"/>
    <cellStyle name="xl200 4" xfId="547"/>
    <cellStyle name="xl201" xfId="548"/>
    <cellStyle name="xl201 2" xfId="549"/>
    <cellStyle name="xl201 3" xfId="550"/>
    <cellStyle name="xl201 4" xfId="551"/>
    <cellStyle name="xl202" xfId="552"/>
    <cellStyle name="xl202 2" xfId="553"/>
    <cellStyle name="xl202 3" xfId="554"/>
    <cellStyle name="xl202 4" xfId="555"/>
    <cellStyle name="xl203" xfId="556"/>
    <cellStyle name="xl203 2" xfId="557"/>
    <cellStyle name="xl203 3" xfId="558"/>
    <cellStyle name="xl203 4" xfId="559"/>
    <cellStyle name="xl204" xfId="560"/>
    <cellStyle name="xl204 2" xfId="561"/>
    <cellStyle name="xl204 3" xfId="562"/>
    <cellStyle name="xl204 4" xfId="563"/>
    <cellStyle name="xl205" xfId="564"/>
    <cellStyle name="xl205 2" xfId="565"/>
    <cellStyle name="xl206" xfId="566"/>
    <cellStyle name="xl206 2" xfId="567"/>
    <cellStyle name="xl207" xfId="568"/>
    <cellStyle name="xl207 2" xfId="569"/>
    <cellStyle name="xl208" xfId="570"/>
    <cellStyle name="xl208 2" xfId="571"/>
    <cellStyle name="xl209" xfId="572"/>
    <cellStyle name="xl209 2" xfId="573"/>
    <cellStyle name="xl21" xfId="574"/>
    <cellStyle name="xl21 2" xfId="575"/>
    <cellStyle name="xl21 3" xfId="576"/>
    <cellStyle name="xl21 4" xfId="577"/>
    <cellStyle name="xl210" xfId="578"/>
    <cellStyle name="xl210 2" xfId="579"/>
    <cellStyle name="xl211" xfId="580"/>
    <cellStyle name="xl211 2" xfId="581"/>
    <cellStyle name="xl212" xfId="582"/>
    <cellStyle name="xl212 2" xfId="583"/>
    <cellStyle name="xl213" xfId="584"/>
    <cellStyle name="xl213 2" xfId="585"/>
    <cellStyle name="xl214" xfId="586"/>
    <cellStyle name="xl214 2" xfId="587"/>
    <cellStyle name="xl215" xfId="588"/>
    <cellStyle name="xl215 2" xfId="589"/>
    <cellStyle name="xl22" xfId="590"/>
    <cellStyle name="xl22 2" xfId="591"/>
    <cellStyle name="xl22 3" xfId="592"/>
    <cellStyle name="xl22 4" xfId="593"/>
    <cellStyle name="xl23" xfId="594"/>
    <cellStyle name="xl23 2" xfId="595"/>
    <cellStyle name="xl23 3" xfId="596"/>
    <cellStyle name="xl23 4" xfId="597"/>
    <cellStyle name="xl24" xfId="598"/>
    <cellStyle name="xl24 2" xfId="599"/>
    <cellStyle name="xl24 3" xfId="600"/>
    <cellStyle name="xl24 4" xfId="601"/>
    <cellStyle name="xl25" xfId="602"/>
    <cellStyle name="xl25 2" xfId="603"/>
    <cellStyle name="xl25 3" xfId="604"/>
    <cellStyle name="xl25 4" xfId="605"/>
    <cellStyle name="xl26" xfId="1"/>
    <cellStyle name="xl26 2" xfId="607"/>
    <cellStyle name="xl26 3" xfId="608"/>
    <cellStyle name="xl26 4" xfId="609"/>
    <cellStyle name="xl26 5" xfId="606"/>
    <cellStyle name="xl27" xfId="610"/>
    <cellStyle name="xl27 2" xfId="611"/>
    <cellStyle name="xl27 3" xfId="612"/>
    <cellStyle name="xl27 4" xfId="613"/>
    <cellStyle name="xl28" xfId="614"/>
    <cellStyle name="xl28 2" xfId="615"/>
    <cellStyle name="xl28 3" xfId="616"/>
    <cellStyle name="xl29" xfId="617"/>
    <cellStyle name="xl29 2" xfId="618"/>
    <cellStyle name="xl29 3" xfId="619"/>
    <cellStyle name="xl30" xfId="620"/>
    <cellStyle name="xl30 2" xfId="621"/>
    <cellStyle name="xl30 3" xfId="622"/>
    <cellStyle name="xl31" xfId="623"/>
    <cellStyle name="xl31 2" xfId="624"/>
    <cellStyle name="xl31 3" xfId="625"/>
    <cellStyle name="xl32" xfId="626"/>
    <cellStyle name="xl32 2" xfId="627"/>
    <cellStyle name="xl32 3" xfId="628"/>
    <cellStyle name="xl33" xfId="629"/>
    <cellStyle name="xl33 2" xfId="630"/>
    <cellStyle name="xl33 3" xfId="631"/>
    <cellStyle name="xl34" xfId="2"/>
    <cellStyle name="xl34 2" xfId="633"/>
    <cellStyle name="xl34 3" xfId="634"/>
    <cellStyle name="xl34 4" xfId="635"/>
    <cellStyle name="xl34 5" xfId="632"/>
    <cellStyle name="xl35" xfId="636"/>
    <cellStyle name="xl35 2" xfId="637"/>
    <cellStyle name="xl35 3" xfId="638"/>
    <cellStyle name="xl35 4" xfId="639"/>
    <cellStyle name="xl36" xfId="640"/>
    <cellStyle name="xl36 2" xfId="641"/>
    <cellStyle name="xl36 2 2" xfId="642"/>
    <cellStyle name="xl36 3" xfId="643"/>
    <cellStyle name="xl36 4" xfId="644"/>
    <cellStyle name="xl37" xfId="645"/>
    <cellStyle name="xl37 2" xfId="646"/>
    <cellStyle name="xl37 3" xfId="647"/>
    <cellStyle name="xl37 4" xfId="648"/>
    <cellStyle name="xl38" xfId="3"/>
    <cellStyle name="xl38 2" xfId="650"/>
    <cellStyle name="xl38 3" xfId="651"/>
    <cellStyle name="xl38 4" xfId="652"/>
    <cellStyle name="xl38 5" xfId="649"/>
    <cellStyle name="xl39" xfId="653"/>
    <cellStyle name="xl39 2" xfId="654"/>
    <cellStyle name="xl39 3" xfId="655"/>
    <cellStyle name="xl40" xfId="656"/>
    <cellStyle name="xl40 2" xfId="657"/>
    <cellStyle name="xl40 3" xfId="658"/>
    <cellStyle name="xl41" xfId="659"/>
    <cellStyle name="xl41 2" xfId="660"/>
    <cellStyle name="xl41 3" xfId="661"/>
    <cellStyle name="xl42" xfId="4"/>
    <cellStyle name="xl42 2" xfId="663"/>
    <cellStyle name="xl42 3" xfId="664"/>
    <cellStyle name="xl42 4" xfId="662"/>
    <cellStyle name="xl43" xfId="665"/>
    <cellStyle name="xl43 2" xfId="666"/>
    <cellStyle name="xl43 3" xfId="667"/>
    <cellStyle name="xl44" xfId="668"/>
    <cellStyle name="xl44 2" xfId="669"/>
    <cellStyle name="xl44 3" xfId="670"/>
    <cellStyle name="xl45" xfId="671"/>
    <cellStyle name="xl45 2" xfId="672"/>
    <cellStyle name="xl45 3" xfId="673"/>
    <cellStyle name="xl45 4" xfId="674"/>
    <cellStyle name="xl46" xfId="675"/>
    <cellStyle name="xl46 2" xfId="676"/>
    <cellStyle name="xl46 3" xfId="677"/>
    <cellStyle name="xl46 4" xfId="678"/>
    <cellStyle name="xl47" xfId="679"/>
    <cellStyle name="xl47 2" xfId="680"/>
    <cellStyle name="xl47 3" xfId="681"/>
    <cellStyle name="xl48" xfId="682"/>
    <cellStyle name="xl48 2" xfId="683"/>
    <cellStyle name="xl48 3" xfId="684"/>
    <cellStyle name="xl49" xfId="685"/>
    <cellStyle name="xl49 2" xfId="686"/>
    <cellStyle name="xl49 3" xfId="687"/>
    <cellStyle name="xl50" xfId="688"/>
    <cellStyle name="xl50 2" xfId="689"/>
    <cellStyle name="xl50 3" xfId="690"/>
    <cellStyle name="xl51" xfId="691"/>
    <cellStyle name="xl51 2" xfId="692"/>
    <cellStyle name="xl51 3" xfId="693"/>
    <cellStyle name="xl52" xfId="5"/>
    <cellStyle name="xl52 2" xfId="695"/>
    <cellStyle name="xl52 3" xfId="696"/>
    <cellStyle name="xl52 4" xfId="694"/>
    <cellStyle name="xl53" xfId="697"/>
    <cellStyle name="xl53 2" xfId="698"/>
    <cellStyle name="xl53 3" xfId="699"/>
    <cellStyle name="xl54" xfId="700"/>
    <cellStyle name="xl54 2" xfId="701"/>
    <cellStyle name="xl54 3" xfId="702"/>
    <cellStyle name="xl55" xfId="703"/>
    <cellStyle name="xl55 2" xfId="704"/>
    <cellStyle name="xl55 3" xfId="705"/>
    <cellStyle name="xl56" xfId="706"/>
    <cellStyle name="xl56 2" xfId="707"/>
    <cellStyle name="xl56 3" xfId="708"/>
    <cellStyle name="xl57" xfId="709"/>
    <cellStyle name="xl57 2" xfId="710"/>
    <cellStyle name="xl57 3" xfId="711"/>
    <cellStyle name="xl58" xfId="712"/>
    <cellStyle name="xl58 2" xfId="713"/>
    <cellStyle name="xl58 3" xfId="714"/>
    <cellStyle name="xl59" xfId="715"/>
    <cellStyle name="xl59 2" xfId="716"/>
    <cellStyle name="xl59 3" xfId="717"/>
    <cellStyle name="xl60" xfId="718"/>
    <cellStyle name="xl60 2" xfId="719"/>
    <cellStyle name="xl61" xfId="720"/>
    <cellStyle name="xl61 2" xfId="721"/>
    <cellStyle name="xl61 3" xfId="722"/>
    <cellStyle name="xl62" xfId="723"/>
    <cellStyle name="xl62 2" xfId="724"/>
    <cellStyle name="xl63" xfId="6"/>
    <cellStyle name="xl63 2" xfId="726"/>
    <cellStyle name="xl63 3" xfId="725"/>
    <cellStyle name="xl64" xfId="727"/>
    <cellStyle name="xl64 2" xfId="728"/>
    <cellStyle name="xl64 3" xfId="729"/>
    <cellStyle name="xl65" xfId="730"/>
    <cellStyle name="xl65 2" xfId="731"/>
    <cellStyle name="xl65 3" xfId="732"/>
    <cellStyle name="xl66" xfId="733"/>
    <cellStyle name="xl66 2" xfId="734"/>
    <cellStyle name="xl67" xfId="735"/>
    <cellStyle name="xl67 2" xfId="736"/>
    <cellStyle name="xl68" xfId="737"/>
    <cellStyle name="xl68 2" xfId="738"/>
    <cellStyle name="xl69" xfId="739"/>
    <cellStyle name="xl69 2" xfId="740"/>
    <cellStyle name="xl70" xfId="741"/>
    <cellStyle name="xl70 2" xfId="742"/>
    <cellStyle name="xl71" xfId="743"/>
    <cellStyle name="xl71 2" xfId="744"/>
    <cellStyle name="xl72" xfId="745"/>
    <cellStyle name="xl72 2" xfId="746"/>
    <cellStyle name="xl73" xfId="747"/>
    <cellStyle name="xl73 2" xfId="748"/>
    <cellStyle name="xl73 3" xfId="749"/>
    <cellStyle name="xl74" xfId="750"/>
    <cellStyle name="xl74 2" xfId="751"/>
    <cellStyle name="xl75" xfId="752"/>
    <cellStyle name="xl75 2" xfId="753"/>
    <cellStyle name="xl76" xfId="754"/>
    <cellStyle name="xl76 2" xfId="755"/>
    <cellStyle name="xl76 3" xfId="756"/>
    <cellStyle name="xl77" xfId="757"/>
    <cellStyle name="xl77 2" xfId="758"/>
    <cellStyle name="xl78" xfId="759"/>
    <cellStyle name="xl78 2" xfId="760"/>
    <cellStyle name="xl78 3" xfId="761"/>
    <cellStyle name="xl78 4" xfId="762"/>
    <cellStyle name="xl78 5" xfId="763"/>
    <cellStyle name="xl79" xfId="764"/>
    <cellStyle name="xl79 2" xfId="765"/>
    <cellStyle name="xl79 3" xfId="766"/>
    <cellStyle name="xl79 4" xfId="767"/>
    <cellStyle name="xl79 5" xfId="768"/>
    <cellStyle name="xl80" xfId="769"/>
    <cellStyle name="xl80 2" xfId="770"/>
    <cellStyle name="xl80 3" xfId="771"/>
    <cellStyle name="xl80 4" xfId="772"/>
    <cellStyle name="xl80 5" xfId="773"/>
    <cellStyle name="xl81" xfId="774"/>
    <cellStyle name="xl81 2" xfId="775"/>
    <cellStyle name="xl81 3" xfId="776"/>
    <cellStyle name="xl81 4" xfId="777"/>
    <cellStyle name="xl81 5" xfId="778"/>
    <cellStyle name="xl82" xfId="779"/>
    <cellStyle name="xl82 2" xfId="780"/>
    <cellStyle name="xl82 3" xfId="781"/>
    <cellStyle name="xl82 4" xfId="782"/>
    <cellStyle name="xl82 5" xfId="783"/>
    <cellStyle name="xl83" xfId="784"/>
    <cellStyle name="xl83 2" xfId="785"/>
    <cellStyle name="xl83 3" xfId="786"/>
    <cellStyle name="xl83 4" xfId="787"/>
    <cellStyle name="xl83 5" xfId="788"/>
    <cellStyle name="xl84" xfId="789"/>
    <cellStyle name="xl84 2" xfId="790"/>
    <cellStyle name="xl84 3" xfId="791"/>
    <cellStyle name="xl84 4" xfId="792"/>
    <cellStyle name="xl84 5" xfId="793"/>
    <cellStyle name="xl85" xfId="794"/>
    <cellStyle name="xl85 2" xfId="795"/>
    <cellStyle name="xl85 3" xfId="796"/>
    <cellStyle name="xl85 4" xfId="797"/>
    <cellStyle name="xl85 5" xfId="798"/>
    <cellStyle name="xl86" xfId="799"/>
    <cellStyle name="xl86 2" xfId="800"/>
    <cellStyle name="xl86 3" xfId="801"/>
    <cellStyle name="xl86 4" xfId="802"/>
    <cellStyle name="xl86 5" xfId="803"/>
    <cellStyle name="xl87" xfId="804"/>
    <cellStyle name="xl87 2" xfId="805"/>
    <cellStyle name="xl87 3" xfId="806"/>
    <cellStyle name="xl87 4" xfId="807"/>
    <cellStyle name="xl87 5" xfId="808"/>
    <cellStyle name="xl88" xfId="809"/>
    <cellStyle name="xl88 2" xfId="810"/>
    <cellStyle name="xl88 3" xfId="811"/>
    <cellStyle name="xl88 4" xfId="812"/>
    <cellStyle name="xl88 5" xfId="813"/>
    <cellStyle name="xl89" xfId="814"/>
    <cellStyle name="xl89 2" xfId="815"/>
    <cellStyle name="xl89 3" xfId="816"/>
    <cellStyle name="xl89 4" xfId="817"/>
    <cellStyle name="xl89 5" xfId="818"/>
    <cellStyle name="xl90" xfId="819"/>
    <cellStyle name="xl90 2" xfId="820"/>
    <cellStyle name="xl90 3" xfId="821"/>
    <cellStyle name="xl90 4" xfId="822"/>
    <cellStyle name="xl90 5" xfId="823"/>
    <cellStyle name="xl91" xfId="824"/>
    <cellStyle name="xl91 2" xfId="825"/>
    <cellStyle name="xl91 3" xfId="826"/>
    <cellStyle name="xl91 4" xfId="827"/>
    <cellStyle name="xl91 5" xfId="828"/>
    <cellStyle name="xl92" xfId="829"/>
    <cellStyle name="xl92 2" xfId="830"/>
    <cellStyle name="xl92 3" xfId="831"/>
    <cellStyle name="xl92 4" xfId="832"/>
    <cellStyle name="xl92 5" xfId="833"/>
    <cellStyle name="xl93" xfId="834"/>
    <cellStyle name="xl93 2" xfId="835"/>
    <cellStyle name="xl93 3" xfId="836"/>
    <cellStyle name="xl93 4" xfId="837"/>
    <cellStyle name="xl93 5" xfId="838"/>
    <cellStyle name="xl94" xfId="839"/>
    <cellStyle name="xl94 2" xfId="840"/>
    <cellStyle name="xl94 3" xfId="841"/>
    <cellStyle name="xl94 4" xfId="842"/>
    <cellStyle name="xl94 5" xfId="843"/>
    <cellStyle name="xl95" xfId="844"/>
    <cellStyle name="xl95 2" xfId="845"/>
    <cellStyle name="xl95 3" xfId="846"/>
    <cellStyle name="xl95 4" xfId="847"/>
    <cellStyle name="xl95 5" xfId="848"/>
    <cellStyle name="xl96" xfId="849"/>
    <cellStyle name="xl96 2" xfId="850"/>
    <cellStyle name="xl96 3" xfId="851"/>
    <cellStyle name="xl96 4" xfId="852"/>
    <cellStyle name="xl96 5" xfId="853"/>
    <cellStyle name="xl96 6" xfId="854"/>
    <cellStyle name="xl96 7" xfId="855"/>
    <cellStyle name="xl97" xfId="856"/>
    <cellStyle name="xl97 2" xfId="857"/>
    <cellStyle name="xl97 3" xfId="858"/>
    <cellStyle name="xl97 4" xfId="859"/>
    <cellStyle name="xl97 5" xfId="860"/>
    <cellStyle name="xl98" xfId="861"/>
    <cellStyle name="xl98 2" xfId="862"/>
    <cellStyle name="xl98 3" xfId="863"/>
    <cellStyle name="xl98 4" xfId="864"/>
    <cellStyle name="xl98 5" xfId="865"/>
    <cellStyle name="xl99" xfId="866"/>
    <cellStyle name="xl99 2" xfId="867"/>
    <cellStyle name="xl99 3" xfId="868"/>
    <cellStyle name="xl99 4" xfId="869"/>
    <cellStyle name="xl99 5" xfId="870"/>
    <cellStyle name="Акцент1 2" xfId="871"/>
    <cellStyle name="Акцент2 2" xfId="872"/>
    <cellStyle name="Акцент3 2" xfId="873"/>
    <cellStyle name="Акцент4 2" xfId="874"/>
    <cellStyle name="Акцент5 2" xfId="875"/>
    <cellStyle name="Акцент6 2" xfId="876"/>
    <cellStyle name="Заголовок 4 2" xfId="877"/>
    <cellStyle name="Название 2" xfId="878"/>
    <cellStyle name="Нейтральный 2" xfId="879"/>
    <cellStyle name="Обычный" xfId="0" builtinId="0"/>
    <cellStyle name="Обычный 10" xfId="880"/>
    <cellStyle name="Обычный 11" xfId="881"/>
    <cellStyle name="Обычный 12" xfId="882"/>
    <cellStyle name="Обычный 13" xfId="883"/>
    <cellStyle name="Обычный 14" xfId="884"/>
    <cellStyle name="Обычный 15" xfId="885"/>
    <cellStyle name="Обычный 16" xfId="886"/>
    <cellStyle name="Обычный 17" xfId="887"/>
    <cellStyle name="Обычный 18" xfId="888"/>
    <cellStyle name="Обычный 19" xfId="889"/>
    <cellStyle name="Обычный 2" xfId="7"/>
    <cellStyle name="Обычный 2 2" xfId="891"/>
    <cellStyle name="Обычный 2 3" xfId="892"/>
    <cellStyle name="Обычный 2 4" xfId="890"/>
    <cellStyle name="Обычный 20" xfId="893"/>
    <cellStyle name="Обычный 21" xfId="894"/>
    <cellStyle name="Обычный 22" xfId="895"/>
    <cellStyle name="Обычный 23" xfId="896"/>
    <cellStyle name="Обычный 24" xfId="897"/>
    <cellStyle name="Обычный 25" xfId="11"/>
    <cellStyle name="Обычный 3" xfId="8"/>
    <cellStyle name="Обычный 3 2" xfId="898"/>
    <cellStyle name="Обычный 4" xfId="899"/>
    <cellStyle name="Обычный 5" xfId="900"/>
    <cellStyle name="Обычный 6" xfId="901"/>
    <cellStyle name="Обычный 7" xfId="902"/>
    <cellStyle name="Обычный 8" xfId="903"/>
    <cellStyle name="Обычный 9" xfId="904"/>
    <cellStyle name="Плохой 2" xfId="905"/>
    <cellStyle name="Пояснение 2" xfId="906"/>
    <cellStyle name="Примечание 2" xfId="907"/>
    <cellStyle name="Стиль 1" xfId="9"/>
    <cellStyle name="Текст предупреждения 2" xfId="908"/>
    <cellStyle name="Финансовый 2" xfId="10"/>
    <cellStyle name="Хороший 2" xfId="9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showGridLines="0" tabSelected="1" view="pageBreakPreview" zoomScaleNormal="70" zoomScaleSheetLayoutView="100" workbookViewId="0">
      <pane xSplit="2" ySplit="4" topLeftCell="C75" activePane="bottomRight" state="frozen"/>
      <selection pane="topRight" activeCell="C1" sqref="C1"/>
      <selection pane="bottomLeft" activeCell="A5" sqref="A5"/>
      <selection pane="bottomRight" activeCell="C87" sqref="C87"/>
    </sheetView>
  </sheetViews>
  <sheetFormatPr defaultColWidth="9.140625" defaultRowHeight="15.75" outlineLevelCol="1" x14ac:dyDescent="0.25"/>
  <cols>
    <col min="1" max="1" width="27" style="4" customWidth="1"/>
    <col min="2" max="2" width="56.7109375" style="4" customWidth="1"/>
    <col min="3" max="3" width="23.5703125" style="4" customWidth="1"/>
    <col min="4" max="4" width="22" style="5" customWidth="1"/>
    <col min="5" max="5" width="20.5703125" style="4" customWidth="1" outlineLevel="1"/>
    <col min="6" max="7" width="16.85546875" style="4" customWidth="1" outlineLevel="1"/>
    <col min="8" max="8" width="39.140625" style="4" customWidth="1"/>
    <col min="9" max="9" width="37.42578125" style="4" customWidth="1"/>
    <col min="10" max="220" width="9.140625" style="4"/>
    <col min="221" max="222" width="12.28515625" style="4" customWidth="1"/>
    <col min="223" max="223" width="13.42578125" style="4" customWidth="1"/>
    <col min="224" max="224" width="59.140625" style="4" customWidth="1"/>
    <col min="225" max="225" width="18.140625" style="4" customWidth="1"/>
    <col min="226" max="226" width="32.140625" style="4" customWidth="1"/>
    <col min="227" max="227" width="86.7109375" style="4" customWidth="1"/>
    <col min="228" max="236" width="23.140625" style="4" customWidth="1"/>
    <col min="237" max="237" width="91.42578125" style="4" customWidth="1"/>
    <col min="238" max="243" width="19.140625" style="4" customWidth="1"/>
    <col min="244" max="16384" width="9.140625" style="4"/>
  </cols>
  <sheetData>
    <row r="1" spans="1:9" ht="4.9000000000000004" customHeight="1" x14ac:dyDescent="0.25">
      <c r="D1" s="7"/>
      <c r="E1" s="68"/>
      <c r="F1" s="68"/>
      <c r="G1" s="38"/>
    </row>
    <row r="2" spans="1:9" ht="49.9" customHeight="1" x14ac:dyDescent="0.25">
      <c r="A2" s="69" t="s">
        <v>131</v>
      </c>
      <c r="B2" s="69"/>
      <c r="C2" s="69"/>
      <c r="D2" s="69"/>
      <c r="E2" s="69"/>
      <c r="F2" s="69"/>
      <c r="G2" s="69"/>
      <c r="H2" s="69"/>
      <c r="I2" s="69"/>
    </row>
    <row r="3" spans="1:9" ht="17.25" customHeight="1" x14ac:dyDescent="0.25">
      <c r="A3" s="70" t="s">
        <v>20</v>
      </c>
      <c r="B3" s="70"/>
      <c r="C3" s="70"/>
      <c r="D3" s="70"/>
      <c r="E3" s="70"/>
      <c r="F3" s="70"/>
      <c r="G3" s="70"/>
      <c r="H3" s="70"/>
      <c r="I3" s="70"/>
    </row>
    <row r="4" spans="1:9" ht="126.75" customHeight="1" x14ac:dyDescent="0.25">
      <c r="A4" s="6" t="s">
        <v>4</v>
      </c>
      <c r="B4" s="6" t="s">
        <v>5</v>
      </c>
      <c r="C4" s="16" t="s">
        <v>157</v>
      </c>
      <c r="D4" s="1" t="s">
        <v>172</v>
      </c>
      <c r="E4" s="1" t="s">
        <v>132</v>
      </c>
      <c r="F4" s="1" t="s">
        <v>34</v>
      </c>
      <c r="G4" s="1" t="s">
        <v>33</v>
      </c>
      <c r="H4" s="71" t="s">
        <v>106</v>
      </c>
      <c r="I4" s="71" t="s">
        <v>107</v>
      </c>
    </row>
    <row r="5" spans="1:9" ht="42.75" customHeight="1" x14ac:dyDescent="0.25">
      <c r="A5" s="14" t="s">
        <v>21</v>
      </c>
      <c r="B5" s="15" t="s">
        <v>6</v>
      </c>
      <c r="C5" s="48">
        <f t="shared" ref="C5:E5" si="0">C6+C42</f>
        <v>769116280</v>
      </c>
      <c r="D5" s="48">
        <f t="shared" si="0"/>
        <v>857705886</v>
      </c>
      <c r="E5" s="48">
        <f t="shared" si="0"/>
        <v>865828330.8900001</v>
      </c>
      <c r="F5" s="13">
        <f>E5/C5*100</f>
        <v>112.57443814477573</v>
      </c>
      <c r="G5" s="13">
        <f t="shared" ref="G5" si="1">E5/D5*100</f>
        <v>100.94699651973708</v>
      </c>
      <c r="H5" s="72"/>
      <c r="I5" s="72"/>
    </row>
    <row r="6" spans="1:9" ht="29.25" customHeight="1" x14ac:dyDescent="0.25">
      <c r="A6" s="66" t="s">
        <v>35</v>
      </c>
      <c r="B6" s="67"/>
      <c r="C6" s="9">
        <f>C7+C23+C28+C37</f>
        <v>714804100</v>
      </c>
      <c r="D6" s="9">
        <f t="shared" ref="D6:E6" si="2">D7+D23+D28+D37</f>
        <v>794546600</v>
      </c>
      <c r="E6" s="9">
        <f t="shared" si="2"/>
        <v>798352965.47000015</v>
      </c>
      <c r="F6" s="13">
        <f t="shared" ref="F6:F69" si="3">E6/C6*100</f>
        <v>111.68835845653378</v>
      </c>
      <c r="G6" s="13">
        <f>E6/D6*100</f>
        <v>100.47906132503748</v>
      </c>
      <c r="H6" s="13"/>
      <c r="I6" s="3"/>
    </row>
    <row r="7" spans="1:9" ht="120" x14ac:dyDescent="0.25">
      <c r="A7" s="14" t="s">
        <v>22</v>
      </c>
      <c r="B7" s="15" t="s">
        <v>7</v>
      </c>
      <c r="C7" s="9">
        <f>C8+C9+C14+C15+C16+C17+C18+C10+C12+C13+C19+C20+C21+C22+C11</f>
        <v>649915200</v>
      </c>
      <c r="D7" s="9">
        <f>D8+D9+D14+D15+D16+D17+D18+D10+D12+D13+D19+D20+D21+D22+D11</f>
        <v>699463000</v>
      </c>
      <c r="E7" s="9">
        <f>E8+E9+E14+E15+E16+E17+E18+E10+E12+E13+E19+E20+E21+E22+E11</f>
        <v>697695665.97000003</v>
      </c>
      <c r="F7" s="13">
        <f t="shared" si="3"/>
        <v>107.35180004560596</v>
      </c>
      <c r="G7" s="13">
        <f t="shared" ref="G7:G69" si="4">E7/D7*100</f>
        <v>99.747329875919093</v>
      </c>
      <c r="H7" s="47" t="s">
        <v>171</v>
      </c>
      <c r="I7" s="47"/>
    </row>
    <row r="8" spans="1:9" ht="240" x14ac:dyDescent="0.25">
      <c r="A8" s="17" t="s">
        <v>37</v>
      </c>
      <c r="B8" s="18" t="s">
        <v>133</v>
      </c>
      <c r="C8" s="46">
        <v>440460200</v>
      </c>
      <c r="D8" s="46">
        <v>523884000</v>
      </c>
      <c r="E8" s="43">
        <v>502247555.60000002</v>
      </c>
      <c r="F8" s="13">
        <f t="shared" si="3"/>
        <v>114.02790890073611</v>
      </c>
      <c r="G8" s="13">
        <f t="shared" si="4"/>
        <v>95.869993280955327</v>
      </c>
      <c r="H8" s="12"/>
      <c r="I8" s="40"/>
    </row>
    <row r="9" spans="1:9" ht="180" x14ac:dyDescent="0.25">
      <c r="A9" s="17" t="s">
        <v>38</v>
      </c>
      <c r="B9" s="18" t="s">
        <v>134</v>
      </c>
      <c r="C9" s="46">
        <v>4500000</v>
      </c>
      <c r="D9" s="46">
        <v>4060000</v>
      </c>
      <c r="E9" s="43">
        <v>4264591.16</v>
      </c>
      <c r="F9" s="13">
        <f t="shared" si="3"/>
        <v>94.76869244444444</v>
      </c>
      <c r="G9" s="13">
        <f t="shared" si="4"/>
        <v>105.03919113300493</v>
      </c>
      <c r="H9" s="12"/>
      <c r="I9" s="40"/>
    </row>
    <row r="10" spans="1:9" ht="165" x14ac:dyDescent="0.25">
      <c r="A10" s="17" t="s">
        <v>135</v>
      </c>
      <c r="B10" s="18" t="s">
        <v>136</v>
      </c>
      <c r="C10" s="46"/>
      <c r="D10" s="46">
        <v>1317000</v>
      </c>
      <c r="E10" s="43">
        <v>1405736.91</v>
      </c>
      <c r="F10" s="13"/>
      <c r="G10" s="13">
        <f t="shared" si="4"/>
        <v>106.73780637813211</v>
      </c>
      <c r="H10" s="12"/>
      <c r="I10" s="40"/>
    </row>
    <row r="11" spans="1:9" ht="165" x14ac:dyDescent="0.25">
      <c r="A11" s="17" t="s">
        <v>137</v>
      </c>
      <c r="B11" s="18" t="s">
        <v>138</v>
      </c>
      <c r="C11" s="46"/>
      <c r="D11" s="46">
        <v>3190000</v>
      </c>
      <c r="E11" s="43">
        <v>3183524.73</v>
      </c>
      <c r="F11" s="13" t="e">
        <f t="shared" si="3"/>
        <v>#DIV/0!</v>
      </c>
      <c r="G11" s="13">
        <f t="shared" si="4"/>
        <v>99.797013479623814</v>
      </c>
      <c r="H11" s="12"/>
      <c r="I11" s="40"/>
    </row>
    <row r="12" spans="1:9" ht="165" x14ac:dyDescent="0.25">
      <c r="A12" s="17" t="s">
        <v>139</v>
      </c>
      <c r="B12" s="18" t="s">
        <v>140</v>
      </c>
      <c r="C12" s="46"/>
      <c r="D12" s="46">
        <v>3520000</v>
      </c>
      <c r="E12" s="43">
        <v>3478957.99</v>
      </c>
      <c r="F12" s="13" t="e">
        <f t="shared" si="3"/>
        <v>#DIV/0!</v>
      </c>
      <c r="G12" s="13">
        <f t="shared" si="4"/>
        <v>98.834033806818184</v>
      </c>
      <c r="H12" s="12"/>
      <c r="I12" s="40"/>
    </row>
    <row r="13" spans="1:9" ht="150" x14ac:dyDescent="0.25">
      <c r="A13" s="17" t="s">
        <v>141</v>
      </c>
      <c r="B13" s="18" t="s">
        <v>142</v>
      </c>
      <c r="C13" s="46"/>
      <c r="D13" s="46">
        <v>16210000</v>
      </c>
      <c r="E13" s="43">
        <v>20288327.91</v>
      </c>
      <c r="F13" s="13" t="e">
        <f t="shared" si="3"/>
        <v>#DIV/0!</v>
      </c>
      <c r="G13" s="13">
        <f t="shared" si="4"/>
        <v>125.15933318938927</v>
      </c>
      <c r="H13" s="12"/>
      <c r="I13" s="40"/>
    </row>
    <row r="14" spans="1:9" ht="45" x14ac:dyDescent="0.25">
      <c r="A14" s="17" t="s">
        <v>143</v>
      </c>
      <c r="B14" s="18" t="s">
        <v>39</v>
      </c>
      <c r="C14" s="46">
        <v>18950000</v>
      </c>
      <c r="D14" s="46">
        <v>8550000</v>
      </c>
      <c r="E14" s="43">
        <v>9455782.0499999989</v>
      </c>
      <c r="F14" s="13">
        <f t="shared" si="3"/>
        <v>49.898586015831128</v>
      </c>
      <c r="G14" s="13">
        <f t="shared" si="4"/>
        <v>110.59394210526314</v>
      </c>
      <c r="H14" s="12"/>
      <c r="I14" s="40"/>
    </row>
    <row r="15" spans="1:9" ht="102" customHeight="1" x14ac:dyDescent="0.25">
      <c r="A15" s="17" t="s">
        <v>144</v>
      </c>
      <c r="B15" s="18" t="s">
        <v>40</v>
      </c>
      <c r="C15" s="46">
        <v>5000</v>
      </c>
      <c r="D15" s="46">
        <v>1641000</v>
      </c>
      <c r="E15" s="43">
        <v>1795707.45</v>
      </c>
      <c r="F15" s="13">
        <f t="shared" si="3"/>
        <v>35914.148999999998</v>
      </c>
      <c r="G15" s="13">
        <f t="shared" si="4"/>
        <v>109.42763254113346</v>
      </c>
      <c r="H15" s="12"/>
      <c r="I15" s="40"/>
    </row>
    <row r="16" spans="1:9" ht="107.25" customHeight="1" x14ac:dyDescent="0.25">
      <c r="A16" s="17" t="s">
        <v>145</v>
      </c>
      <c r="B16" s="18" t="s">
        <v>146</v>
      </c>
      <c r="C16" s="46">
        <v>25500000</v>
      </c>
      <c r="D16" s="46">
        <v>16491000</v>
      </c>
      <c r="E16" s="43">
        <v>18863201.609999999</v>
      </c>
      <c r="F16" s="13">
        <f t="shared" si="3"/>
        <v>73.973339647058822</v>
      </c>
      <c r="G16" s="13">
        <f t="shared" si="4"/>
        <v>114.38482572312169</v>
      </c>
      <c r="H16" s="12"/>
      <c r="I16" s="40"/>
    </row>
    <row r="17" spans="1:9" ht="60.75" customHeight="1" x14ac:dyDescent="0.25">
      <c r="A17" s="17" t="s">
        <v>147</v>
      </c>
      <c r="B17" s="18" t="s">
        <v>109</v>
      </c>
      <c r="C17" s="46">
        <v>10000000</v>
      </c>
      <c r="D17" s="46">
        <v>11032000</v>
      </c>
      <c r="E17" s="43">
        <v>11633499.789999999</v>
      </c>
      <c r="F17" s="13">
        <f t="shared" si="3"/>
        <v>116.33499789999999</v>
      </c>
      <c r="G17" s="13">
        <f t="shared" si="4"/>
        <v>105.45231861856416</v>
      </c>
      <c r="H17" s="12"/>
      <c r="I17" s="40"/>
    </row>
    <row r="18" spans="1:9" ht="61.5" customHeight="1" x14ac:dyDescent="0.25">
      <c r="A18" s="17" t="s">
        <v>148</v>
      </c>
      <c r="B18" s="18" t="s">
        <v>110</v>
      </c>
      <c r="C18" s="46">
        <v>115500000</v>
      </c>
      <c r="D18" s="46">
        <v>102645000</v>
      </c>
      <c r="E18" s="43">
        <v>108744702.34</v>
      </c>
      <c r="F18" s="13">
        <f t="shared" si="3"/>
        <v>94.151257437229447</v>
      </c>
      <c r="G18" s="13">
        <f t="shared" si="4"/>
        <v>105.94252261678601</v>
      </c>
      <c r="H18" s="12"/>
      <c r="I18" s="40"/>
    </row>
    <row r="19" spans="1:9" ht="61.5" customHeight="1" x14ac:dyDescent="0.25">
      <c r="A19" s="17" t="s">
        <v>149</v>
      </c>
      <c r="B19" s="18" t="s">
        <v>150</v>
      </c>
      <c r="C19" s="46">
        <v>35000000</v>
      </c>
      <c r="D19" s="46">
        <v>3546000</v>
      </c>
      <c r="E19" s="43">
        <v>6375858.2800000003</v>
      </c>
      <c r="F19" s="13">
        <f t="shared" si="3"/>
        <v>18.216737942857144</v>
      </c>
      <c r="G19" s="13">
        <f t="shared" si="4"/>
        <v>179.80423801466441</v>
      </c>
      <c r="H19" s="12"/>
      <c r="I19" s="40"/>
    </row>
    <row r="20" spans="1:9" ht="117.75" customHeight="1" x14ac:dyDescent="0.25">
      <c r="A20" s="17" t="s">
        <v>151</v>
      </c>
      <c r="B20" s="18" t="s">
        <v>152</v>
      </c>
      <c r="C20" s="46"/>
      <c r="D20" s="46">
        <v>1264000</v>
      </c>
      <c r="E20" s="43">
        <v>3511481.06</v>
      </c>
      <c r="F20" s="13"/>
      <c r="G20" s="13">
        <f t="shared" si="4"/>
        <v>277.80704588607597</v>
      </c>
      <c r="H20" s="12"/>
      <c r="I20" s="40"/>
    </row>
    <row r="21" spans="1:9" ht="133.5" customHeight="1" x14ac:dyDescent="0.25">
      <c r="A21" s="17" t="s">
        <v>153</v>
      </c>
      <c r="B21" s="18" t="s">
        <v>154</v>
      </c>
      <c r="C21" s="46"/>
      <c r="D21" s="46">
        <v>2072000</v>
      </c>
      <c r="E21" s="43">
        <v>2411078.08</v>
      </c>
      <c r="F21" s="13"/>
      <c r="G21" s="13">
        <f t="shared" si="4"/>
        <v>116.36477220077222</v>
      </c>
      <c r="H21" s="12"/>
      <c r="I21" s="40"/>
    </row>
    <row r="22" spans="1:9" ht="61.5" customHeight="1" x14ac:dyDescent="0.25">
      <c r="A22" s="17" t="s">
        <v>155</v>
      </c>
      <c r="B22" s="18" t="s">
        <v>156</v>
      </c>
      <c r="C22" s="46"/>
      <c r="D22" s="46">
        <v>41000</v>
      </c>
      <c r="E22" s="43">
        <v>35661.01</v>
      </c>
      <c r="F22" s="13"/>
      <c r="G22" s="13">
        <f t="shared" si="4"/>
        <v>86.978073170731705</v>
      </c>
      <c r="H22" s="12"/>
      <c r="I22" s="40"/>
    </row>
    <row r="23" spans="1:9" ht="109.5" customHeight="1" x14ac:dyDescent="0.25">
      <c r="A23" s="14" t="s">
        <v>23</v>
      </c>
      <c r="B23" s="15" t="s">
        <v>8</v>
      </c>
      <c r="C23" s="9">
        <f>C24+C25+C26+C27</f>
        <v>29737400</v>
      </c>
      <c r="D23" s="9">
        <f t="shared" ref="D23:E23" si="5">D24+D25+D26+D27</f>
        <v>29321500</v>
      </c>
      <c r="E23" s="9">
        <f t="shared" si="5"/>
        <v>29358363.850000001</v>
      </c>
      <c r="F23" s="13">
        <f t="shared" si="3"/>
        <v>98.725389072346616</v>
      </c>
      <c r="G23" s="13">
        <f t="shared" si="4"/>
        <v>100.12572293368348</v>
      </c>
      <c r="H23" s="49"/>
      <c r="I23" s="27"/>
    </row>
    <row r="24" spans="1:9" ht="71.25" customHeight="1" x14ac:dyDescent="0.25">
      <c r="A24" s="17" t="s">
        <v>41</v>
      </c>
      <c r="B24" s="18" t="s">
        <v>42</v>
      </c>
      <c r="C24" s="46">
        <v>15553200</v>
      </c>
      <c r="D24" s="46">
        <v>14963900</v>
      </c>
      <c r="E24" s="43">
        <v>14892862.439999999</v>
      </c>
      <c r="F24" s="13">
        <f t="shared" si="3"/>
        <v>95.754329912815365</v>
      </c>
      <c r="G24" s="13">
        <f t="shared" si="4"/>
        <v>99.525273758846282</v>
      </c>
      <c r="H24" s="12"/>
      <c r="I24" s="3"/>
    </row>
    <row r="25" spans="1:9" ht="90.75" customHeight="1" x14ac:dyDescent="0.25">
      <c r="A25" s="17" t="s">
        <v>43</v>
      </c>
      <c r="B25" s="18" t="s">
        <v>44</v>
      </c>
      <c r="C25" s="46">
        <v>70000</v>
      </c>
      <c r="D25" s="46">
        <v>85400</v>
      </c>
      <c r="E25" s="43">
        <v>87143.9</v>
      </c>
      <c r="F25" s="13">
        <f t="shared" si="3"/>
        <v>124.49128571428571</v>
      </c>
      <c r="G25" s="13">
        <f t="shared" si="4"/>
        <v>102.042037470726</v>
      </c>
      <c r="H25" s="12"/>
      <c r="I25" s="3"/>
    </row>
    <row r="26" spans="1:9" ht="78" customHeight="1" x14ac:dyDescent="0.25">
      <c r="A26" s="17" t="s">
        <v>45</v>
      </c>
      <c r="B26" s="18" t="s">
        <v>46</v>
      </c>
      <c r="C26" s="46">
        <v>15707200</v>
      </c>
      <c r="D26" s="46">
        <v>15889900</v>
      </c>
      <c r="E26" s="43">
        <v>15867443.98</v>
      </c>
      <c r="F26" s="13">
        <f t="shared" si="3"/>
        <v>101.02019443312622</v>
      </c>
      <c r="G26" s="13">
        <f t="shared" si="4"/>
        <v>99.858677398850844</v>
      </c>
      <c r="H26" s="12"/>
      <c r="I26" s="3"/>
    </row>
    <row r="27" spans="1:9" ht="78" customHeight="1" x14ac:dyDescent="0.25">
      <c r="A27" s="17" t="s">
        <v>47</v>
      </c>
      <c r="B27" s="18" t="s">
        <v>48</v>
      </c>
      <c r="C27" s="46">
        <v>-1593000</v>
      </c>
      <c r="D27" s="46">
        <v>-1617700</v>
      </c>
      <c r="E27" s="43">
        <v>-1489086.47</v>
      </c>
      <c r="F27" s="13">
        <f t="shared" si="3"/>
        <v>93.476865662272431</v>
      </c>
      <c r="G27" s="13">
        <f t="shared" si="4"/>
        <v>92.049605612907214</v>
      </c>
      <c r="H27" s="12"/>
      <c r="I27" s="3"/>
    </row>
    <row r="28" spans="1:9" ht="31.5" x14ac:dyDescent="0.25">
      <c r="A28" s="14" t="s">
        <v>24</v>
      </c>
      <c r="B28" s="15" t="s">
        <v>9</v>
      </c>
      <c r="C28" s="9">
        <f>C29+C32+C35</f>
        <v>31151500</v>
      </c>
      <c r="D28" s="9">
        <f t="shared" ref="D28:E28" si="6">D29+D32+D35</f>
        <v>56762100</v>
      </c>
      <c r="E28" s="9">
        <f t="shared" si="6"/>
        <v>61296579.209999993</v>
      </c>
      <c r="F28" s="13">
        <f t="shared" si="3"/>
        <v>196.76927021170727</v>
      </c>
      <c r="G28" s="13">
        <f t="shared" si="4"/>
        <v>107.98856844619912</v>
      </c>
      <c r="H28" s="39"/>
      <c r="I28" s="39"/>
    </row>
    <row r="29" spans="1:9" ht="164.25" customHeight="1" x14ac:dyDescent="0.25">
      <c r="A29" s="19" t="s">
        <v>49</v>
      </c>
      <c r="B29" s="20" t="s">
        <v>50</v>
      </c>
      <c r="C29" s="44">
        <f>(C31+C30)</f>
        <v>0</v>
      </c>
      <c r="D29" s="44">
        <f>(D31+D30)</f>
        <v>37900</v>
      </c>
      <c r="E29" s="9">
        <f>E30+E31</f>
        <v>37917.979999999996</v>
      </c>
      <c r="F29" s="13"/>
      <c r="G29" s="13">
        <f t="shared" si="4"/>
        <v>100.04744063324537</v>
      </c>
      <c r="H29" s="49" t="s">
        <v>161</v>
      </c>
      <c r="I29" s="49"/>
    </row>
    <row r="30" spans="1:9" ht="30" customHeight="1" x14ac:dyDescent="0.25">
      <c r="A30" s="17" t="s">
        <v>51</v>
      </c>
      <c r="B30" s="18" t="s">
        <v>50</v>
      </c>
      <c r="C30" s="46">
        <v>0</v>
      </c>
      <c r="D30" s="46">
        <v>37900</v>
      </c>
      <c r="E30" s="43">
        <v>37917.979999999996</v>
      </c>
      <c r="F30" s="13"/>
      <c r="G30" s="13">
        <f t="shared" si="4"/>
        <v>100.04744063324537</v>
      </c>
      <c r="H30" s="12"/>
      <c r="I30" s="3"/>
    </row>
    <row r="31" spans="1:9" ht="47.25" customHeight="1" x14ac:dyDescent="0.25">
      <c r="A31" s="17" t="s">
        <v>96</v>
      </c>
      <c r="B31" s="18" t="s">
        <v>52</v>
      </c>
      <c r="C31" s="46">
        <v>0</v>
      </c>
      <c r="D31" s="46">
        <v>0</v>
      </c>
      <c r="E31" s="43">
        <v>0</v>
      </c>
      <c r="F31" s="13"/>
      <c r="G31" s="13"/>
      <c r="H31" s="12"/>
      <c r="I31" s="3"/>
    </row>
    <row r="32" spans="1:9" ht="146.25" customHeight="1" x14ac:dyDescent="0.25">
      <c r="A32" s="19" t="s">
        <v>53</v>
      </c>
      <c r="B32" s="20" t="s">
        <v>54</v>
      </c>
      <c r="C32" s="44">
        <f>C33</f>
        <v>13271500</v>
      </c>
      <c r="D32" s="44">
        <f t="shared" ref="D32" si="7">D33</f>
        <v>34261200</v>
      </c>
      <c r="E32" s="44">
        <f>E33+E34</f>
        <v>34265617.399999999</v>
      </c>
      <c r="F32" s="13">
        <f t="shared" si="3"/>
        <v>258.18948423313117</v>
      </c>
      <c r="G32" s="13">
        <f t="shared" si="4"/>
        <v>100.01289330204428</v>
      </c>
      <c r="H32" s="57" t="s">
        <v>162</v>
      </c>
      <c r="I32" s="41"/>
    </row>
    <row r="33" spans="1:9" ht="23.25" customHeight="1" x14ac:dyDescent="0.25">
      <c r="A33" s="17" t="s">
        <v>55</v>
      </c>
      <c r="B33" s="18" t="s">
        <v>54</v>
      </c>
      <c r="C33" s="46">
        <v>13271500</v>
      </c>
      <c r="D33" s="46">
        <v>34261200</v>
      </c>
      <c r="E33" s="43">
        <v>34265617.399999999</v>
      </c>
      <c r="F33" s="13">
        <f t="shared" si="3"/>
        <v>258.18948423313117</v>
      </c>
      <c r="G33" s="13">
        <f t="shared" si="4"/>
        <v>100.01289330204428</v>
      </c>
      <c r="H33" s="12"/>
      <c r="I33" s="27"/>
    </row>
    <row r="34" spans="1:9" ht="0.75" hidden="1" customHeight="1" x14ac:dyDescent="0.25">
      <c r="A34" s="17" t="s">
        <v>101</v>
      </c>
      <c r="B34" s="18" t="s">
        <v>102</v>
      </c>
      <c r="C34" s="46">
        <v>0</v>
      </c>
      <c r="D34" s="46">
        <v>0</v>
      </c>
      <c r="E34" s="43">
        <v>0</v>
      </c>
      <c r="F34" s="13" t="e">
        <f t="shared" si="3"/>
        <v>#DIV/0!</v>
      </c>
      <c r="G34" s="13" t="e">
        <f t="shared" si="4"/>
        <v>#DIV/0!</v>
      </c>
      <c r="H34" s="13"/>
      <c r="I34" s="27"/>
    </row>
    <row r="35" spans="1:9" ht="129.75" customHeight="1" x14ac:dyDescent="0.25">
      <c r="A35" s="19" t="s">
        <v>56</v>
      </c>
      <c r="B35" s="20" t="s">
        <v>57</v>
      </c>
      <c r="C35" s="45">
        <f>C36</f>
        <v>17880000</v>
      </c>
      <c r="D35" s="45">
        <f t="shared" ref="D35:E35" si="8">D36</f>
        <v>22463000</v>
      </c>
      <c r="E35" s="45">
        <f t="shared" si="8"/>
        <v>26993043.829999998</v>
      </c>
      <c r="F35" s="13">
        <f t="shared" si="3"/>
        <v>150.96780665548098</v>
      </c>
      <c r="G35" s="13">
        <f t="shared" si="4"/>
        <v>120.16669113653562</v>
      </c>
      <c r="H35" s="59" t="s">
        <v>163</v>
      </c>
      <c r="I35" s="60" t="s">
        <v>163</v>
      </c>
    </row>
    <row r="36" spans="1:9" ht="48.75" customHeight="1" x14ac:dyDescent="0.25">
      <c r="A36" s="17" t="s">
        <v>58</v>
      </c>
      <c r="B36" s="18" t="s">
        <v>59</v>
      </c>
      <c r="C36" s="43">
        <v>17880000</v>
      </c>
      <c r="D36" s="43">
        <v>22463000</v>
      </c>
      <c r="E36" s="43">
        <v>26993043.829999998</v>
      </c>
      <c r="F36" s="13">
        <f t="shared" si="3"/>
        <v>150.96780665548098</v>
      </c>
      <c r="G36" s="13">
        <f t="shared" si="4"/>
        <v>120.16669113653562</v>
      </c>
      <c r="H36" s="12"/>
      <c r="I36" s="27"/>
    </row>
    <row r="37" spans="1:9" x14ac:dyDescent="0.25">
      <c r="A37" s="19" t="s">
        <v>60</v>
      </c>
      <c r="B37" s="19" t="s">
        <v>10</v>
      </c>
      <c r="C37" s="44">
        <f>C38+C40</f>
        <v>4000000</v>
      </c>
      <c r="D37" s="44">
        <f t="shared" ref="D37:E37" si="9">D38+D40</f>
        <v>9000000</v>
      </c>
      <c r="E37" s="44">
        <f t="shared" si="9"/>
        <v>10002356.439999999</v>
      </c>
      <c r="F37" s="13">
        <f t="shared" si="3"/>
        <v>250.05891099999999</v>
      </c>
      <c r="G37" s="13">
        <f t="shared" si="4"/>
        <v>111.13729377777777</v>
      </c>
      <c r="H37" s="13"/>
      <c r="I37" s="27"/>
    </row>
    <row r="38" spans="1:9" ht="95.25" customHeight="1" x14ac:dyDescent="0.25">
      <c r="A38" s="17" t="s">
        <v>61</v>
      </c>
      <c r="B38" s="18" t="s">
        <v>62</v>
      </c>
      <c r="C38" s="46">
        <v>4000000</v>
      </c>
      <c r="D38" s="46">
        <f t="shared" ref="D38:E38" si="10">D39</f>
        <v>8885000</v>
      </c>
      <c r="E38" s="46">
        <f t="shared" si="10"/>
        <v>9882356.4399999995</v>
      </c>
      <c r="F38" s="13">
        <f t="shared" si="3"/>
        <v>247.05891099999997</v>
      </c>
      <c r="G38" s="13">
        <f t="shared" si="4"/>
        <v>111.225170962296</v>
      </c>
      <c r="H38" s="58" t="s">
        <v>164</v>
      </c>
      <c r="I38" s="50" t="s">
        <v>165</v>
      </c>
    </row>
    <row r="39" spans="1:9" ht="53.25" customHeight="1" x14ac:dyDescent="0.25">
      <c r="A39" s="17" t="s">
        <v>63</v>
      </c>
      <c r="B39" s="18" t="s">
        <v>64</v>
      </c>
      <c r="C39" s="46">
        <v>4000000</v>
      </c>
      <c r="D39" s="43">
        <v>8885000</v>
      </c>
      <c r="E39" s="43">
        <v>9882356.4399999995</v>
      </c>
      <c r="F39" s="13">
        <f t="shared" si="3"/>
        <v>247.05891099999997</v>
      </c>
      <c r="G39" s="13">
        <f t="shared" si="4"/>
        <v>111.225170962296</v>
      </c>
      <c r="H39" s="12"/>
      <c r="I39" s="27"/>
    </row>
    <row r="40" spans="1:9" ht="45" customHeight="1" x14ac:dyDescent="0.25">
      <c r="A40" s="17" t="s">
        <v>97</v>
      </c>
      <c r="B40" s="18" t="s">
        <v>98</v>
      </c>
      <c r="C40" s="46">
        <f>C41</f>
        <v>0</v>
      </c>
      <c r="D40" s="46">
        <v>115000</v>
      </c>
      <c r="E40" s="46">
        <v>120000</v>
      </c>
      <c r="F40" s="13"/>
      <c r="G40" s="13">
        <f t="shared" si="4"/>
        <v>104.34782608695652</v>
      </c>
      <c r="H40" s="47"/>
      <c r="I40" s="47"/>
    </row>
    <row r="41" spans="1:9" ht="33.75" customHeight="1" x14ac:dyDescent="0.25">
      <c r="A41" s="17" t="s">
        <v>65</v>
      </c>
      <c r="B41" s="18" t="s">
        <v>66</v>
      </c>
      <c r="C41" s="46">
        <v>0</v>
      </c>
      <c r="D41" s="46">
        <v>115000</v>
      </c>
      <c r="E41" s="46">
        <v>120000</v>
      </c>
      <c r="F41" s="13"/>
      <c r="G41" s="13">
        <f t="shared" si="4"/>
        <v>104.34782608695652</v>
      </c>
      <c r="H41" s="12"/>
      <c r="I41" s="3"/>
    </row>
    <row r="42" spans="1:9" ht="27" customHeight="1" x14ac:dyDescent="0.25">
      <c r="A42" s="66" t="s">
        <v>36</v>
      </c>
      <c r="B42" s="67"/>
      <c r="C42" s="44">
        <f>C43+C52+C59+C64+C69</f>
        <v>54312180</v>
      </c>
      <c r="D42" s="44">
        <f>D43+D52+D59+D64+D69</f>
        <v>63159286</v>
      </c>
      <c r="E42" s="44">
        <f>E43+E52+E59+E64+E69+E70</f>
        <v>67475365.420000002</v>
      </c>
      <c r="F42" s="13">
        <f t="shared" si="3"/>
        <v>124.23615737759009</v>
      </c>
      <c r="G42" s="13">
        <f t="shared" si="4"/>
        <v>106.83364188125877</v>
      </c>
      <c r="H42" s="13"/>
      <c r="I42" s="3"/>
    </row>
    <row r="43" spans="1:9" ht="42.75" x14ac:dyDescent="0.25">
      <c r="A43" s="19" t="s">
        <v>67</v>
      </c>
      <c r="B43" s="19" t="s">
        <v>11</v>
      </c>
      <c r="C43" s="44">
        <f>C44+C45+C46+C47+C48+C49+C50+C51</f>
        <v>39375480</v>
      </c>
      <c r="D43" s="44">
        <f t="shared" ref="D43:E43" si="11">D44+D45+D46+D47+D48+D49+D50+D51</f>
        <v>44171386</v>
      </c>
      <c r="E43" s="44">
        <f t="shared" si="11"/>
        <v>47904322.719999999</v>
      </c>
      <c r="F43" s="13">
        <f t="shared" si="3"/>
        <v>121.66028889044654</v>
      </c>
      <c r="G43" s="13">
        <f t="shared" si="4"/>
        <v>108.45102917984053</v>
      </c>
      <c r="H43" s="13"/>
      <c r="I43" s="3"/>
    </row>
    <row r="44" spans="1:9" ht="135.75" customHeight="1" x14ac:dyDescent="0.25">
      <c r="A44" s="17" t="s">
        <v>68</v>
      </c>
      <c r="B44" s="18" t="s">
        <v>69</v>
      </c>
      <c r="C44" s="46">
        <v>30000000</v>
      </c>
      <c r="D44" s="46">
        <v>33200000</v>
      </c>
      <c r="E44" s="43">
        <v>36969359.829999998</v>
      </c>
      <c r="F44" s="13">
        <f t="shared" si="3"/>
        <v>123.23119943333334</v>
      </c>
      <c r="G44" s="13">
        <f t="shared" si="4"/>
        <v>111.35349346385541</v>
      </c>
      <c r="H44" s="41" t="s">
        <v>166</v>
      </c>
      <c r="I44" s="61" t="s">
        <v>166</v>
      </c>
    </row>
    <row r="45" spans="1:9" ht="90" x14ac:dyDescent="0.25">
      <c r="A45" s="21" t="s">
        <v>70</v>
      </c>
      <c r="B45" s="18" t="s">
        <v>71</v>
      </c>
      <c r="C45" s="46">
        <v>150000</v>
      </c>
      <c r="D45" s="46">
        <v>1760000</v>
      </c>
      <c r="E45" s="43">
        <v>1918131.8</v>
      </c>
      <c r="F45" s="13">
        <f t="shared" si="3"/>
        <v>1278.7545333333335</v>
      </c>
      <c r="G45" s="13">
        <f t="shared" si="4"/>
        <v>108.98476136363638</v>
      </c>
      <c r="H45" s="3" t="s">
        <v>128</v>
      </c>
      <c r="I45" s="3" t="s">
        <v>128</v>
      </c>
    </row>
    <row r="46" spans="1:9" ht="73.5" customHeight="1" x14ac:dyDescent="0.25">
      <c r="A46" s="17" t="s">
        <v>72</v>
      </c>
      <c r="B46" s="18" t="s">
        <v>73</v>
      </c>
      <c r="C46" s="46">
        <v>67980</v>
      </c>
      <c r="D46" s="46">
        <v>51800</v>
      </c>
      <c r="E46" s="43">
        <v>76213.23</v>
      </c>
      <c r="F46" s="13">
        <f t="shared" si="3"/>
        <v>112.11125330979699</v>
      </c>
      <c r="G46" s="13">
        <f t="shared" si="4"/>
        <v>147.12978764478763</v>
      </c>
      <c r="H46" s="61" t="s">
        <v>117</v>
      </c>
      <c r="I46" s="61" t="s">
        <v>117</v>
      </c>
    </row>
    <row r="47" spans="1:9" ht="65.25" customHeight="1" x14ac:dyDescent="0.25">
      <c r="A47" s="17" t="s">
        <v>74</v>
      </c>
      <c r="B47" s="18" t="s">
        <v>75</v>
      </c>
      <c r="C47" s="46">
        <v>0</v>
      </c>
      <c r="D47" s="46">
        <v>162593</v>
      </c>
      <c r="E47" s="43">
        <v>162593</v>
      </c>
      <c r="F47" s="13"/>
      <c r="G47" s="13">
        <f t="shared" si="4"/>
        <v>100</v>
      </c>
      <c r="H47" s="3" t="s">
        <v>160</v>
      </c>
      <c r="I47" s="41"/>
    </row>
    <row r="48" spans="1:9" ht="65.25" customHeight="1" x14ac:dyDescent="0.25">
      <c r="A48" s="17" t="s">
        <v>121</v>
      </c>
      <c r="B48" s="18" t="s">
        <v>120</v>
      </c>
      <c r="C48" s="46">
        <v>9064800</v>
      </c>
      <c r="D48" s="46">
        <v>8777000</v>
      </c>
      <c r="E48" s="43">
        <v>8578216.8499999996</v>
      </c>
      <c r="F48" s="13">
        <f t="shared" si="3"/>
        <v>94.632168939193363</v>
      </c>
      <c r="G48" s="13">
        <f t="shared" si="4"/>
        <v>97.735181155292238</v>
      </c>
      <c r="H48" s="61" t="s">
        <v>167</v>
      </c>
      <c r="I48" s="41"/>
    </row>
    <row r="49" spans="1:9" ht="101.25" customHeight="1" x14ac:dyDescent="0.25">
      <c r="A49" s="17" t="s">
        <v>122</v>
      </c>
      <c r="B49" s="18" t="s">
        <v>124</v>
      </c>
      <c r="C49" s="46">
        <v>0</v>
      </c>
      <c r="D49" s="46">
        <v>144</v>
      </c>
      <c r="E49" s="43">
        <v>194.13</v>
      </c>
      <c r="F49" s="13"/>
      <c r="G49" s="13">
        <f t="shared" si="4"/>
        <v>134.8125</v>
      </c>
      <c r="H49" s="3" t="s">
        <v>173</v>
      </c>
      <c r="I49" s="41" t="s">
        <v>173</v>
      </c>
    </row>
    <row r="50" spans="1:9" ht="80.25" customHeight="1" x14ac:dyDescent="0.25">
      <c r="A50" s="17" t="s">
        <v>123</v>
      </c>
      <c r="B50" s="18" t="s">
        <v>125</v>
      </c>
      <c r="C50" s="46">
        <v>0</v>
      </c>
      <c r="D50" s="46">
        <v>99</v>
      </c>
      <c r="E50" s="43">
        <v>133.88</v>
      </c>
      <c r="F50" s="13"/>
      <c r="G50" s="13">
        <f t="shared" si="4"/>
        <v>135.23232323232324</v>
      </c>
      <c r="H50" s="3" t="s">
        <v>173</v>
      </c>
      <c r="I50" s="41" t="s">
        <v>173</v>
      </c>
    </row>
    <row r="51" spans="1:9" ht="114" customHeight="1" x14ac:dyDescent="0.25">
      <c r="A51" s="17" t="s">
        <v>111</v>
      </c>
      <c r="B51" s="18" t="s">
        <v>112</v>
      </c>
      <c r="C51" s="46">
        <v>92700</v>
      </c>
      <c r="D51" s="46">
        <v>219750</v>
      </c>
      <c r="E51" s="43">
        <v>199480</v>
      </c>
      <c r="F51" s="13">
        <f t="shared" si="3"/>
        <v>215.18878101402373</v>
      </c>
      <c r="G51" s="13">
        <f t="shared" si="4"/>
        <v>90.775881683731512</v>
      </c>
      <c r="H51" s="61" t="s">
        <v>170</v>
      </c>
      <c r="I51" s="41" t="s">
        <v>174</v>
      </c>
    </row>
    <row r="52" spans="1:9" ht="66" customHeight="1" x14ac:dyDescent="0.25">
      <c r="A52" s="19" t="s">
        <v>76</v>
      </c>
      <c r="B52" s="19" t="s">
        <v>12</v>
      </c>
      <c r="C52" s="44">
        <f>(C54+C55+C56)</f>
        <v>875700</v>
      </c>
      <c r="D52" s="44">
        <f t="shared" ref="D52:E52" si="12">(D54+D55+D56)</f>
        <v>1185500</v>
      </c>
      <c r="E52" s="44">
        <f t="shared" si="12"/>
        <v>1272478.51</v>
      </c>
      <c r="F52" s="13">
        <f t="shared" si="3"/>
        <v>145.3098675345438</v>
      </c>
      <c r="G52" s="13">
        <f t="shared" si="4"/>
        <v>107.33686292703501</v>
      </c>
      <c r="H52" s="62" t="s">
        <v>169</v>
      </c>
      <c r="I52" s="63" t="s">
        <v>130</v>
      </c>
    </row>
    <row r="53" spans="1:9" x14ac:dyDescent="0.25">
      <c r="A53" s="17" t="s">
        <v>77</v>
      </c>
      <c r="B53" s="18" t="s">
        <v>13</v>
      </c>
      <c r="C53" s="46">
        <f>(C56+C55+C54)</f>
        <v>875700</v>
      </c>
      <c r="D53" s="46">
        <f>(D54+D55+D56)</f>
        <v>1185500</v>
      </c>
      <c r="E53" s="46">
        <f>(E54+E55+E56)</f>
        <v>1272478.51</v>
      </c>
      <c r="F53" s="13">
        <f t="shared" si="3"/>
        <v>145.3098675345438</v>
      </c>
      <c r="G53" s="13">
        <f t="shared" si="4"/>
        <v>107.33686292703501</v>
      </c>
      <c r="H53" s="12"/>
      <c r="I53" s="3"/>
    </row>
    <row r="54" spans="1:9" ht="30" x14ac:dyDescent="0.25">
      <c r="A54" s="17" t="s">
        <v>78</v>
      </c>
      <c r="B54" s="18" t="s">
        <v>79</v>
      </c>
      <c r="C54" s="46">
        <v>371000</v>
      </c>
      <c r="D54" s="46">
        <v>586600</v>
      </c>
      <c r="E54" s="43">
        <v>690556.38</v>
      </c>
      <c r="F54" s="13">
        <f t="shared" si="3"/>
        <v>186.13379514824797</v>
      </c>
      <c r="G54" s="13">
        <f t="shared" si="4"/>
        <v>117.72185134674396</v>
      </c>
      <c r="H54" s="12"/>
      <c r="I54" s="3"/>
    </row>
    <row r="55" spans="1:9" ht="33" customHeight="1" x14ac:dyDescent="0.25">
      <c r="A55" s="17" t="s">
        <v>80</v>
      </c>
      <c r="B55" s="18" t="s">
        <v>81</v>
      </c>
      <c r="C55" s="46">
        <v>185000</v>
      </c>
      <c r="D55" s="46">
        <v>734900</v>
      </c>
      <c r="E55" s="43">
        <v>718256.29</v>
      </c>
      <c r="F55" s="13">
        <f t="shared" si="3"/>
        <v>388.24664324324323</v>
      </c>
      <c r="G55" s="13">
        <f t="shared" si="4"/>
        <v>97.735241529459799</v>
      </c>
      <c r="H55" s="12"/>
      <c r="I55" s="3"/>
    </row>
    <row r="56" spans="1:9" x14ac:dyDescent="0.25">
      <c r="A56" s="17" t="s">
        <v>82</v>
      </c>
      <c r="B56" s="18" t="s">
        <v>83</v>
      </c>
      <c r="C56" s="46">
        <f>C57+C58</f>
        <v>319700</v>
      </c>
      <c r="D56" s="46">
        <v>-136000</v>
      </c>
      <c r="E56" s="46">
        <v>-136334.16</v>
      </c>
      <c r="F56" s="13">
        <f t="shared" si="3"/>
        <v>-42.644404128870818</v>
      </c>
      <c r="G56" s="13">
        <f t="shared" si="4"/>
        <v>100.24570588235295</v>
      </c>
      <c r="H56" s="12"/>
      <c r="I56" s="3"/>
    </row>
    <row r="57" spans="1:9" ht="35.25" customHeight="1" x14ac:dyDescent="0.25">
      <c r="A57" s="22" t="s">
        <v>84</v>
      </c>
      <c r="B57" s="23" t="s">
        <v>85</v>
      </c>
      <c r="C57" s="55">
        <v>319700</v>
      </c>
      <c r="D57" s="46">
        <v>-136000</v>
      </c>
      <c r="E57" s="46">
        <v>-136334.16</v>
      </c>
      <c r="F57" s="13">
        <f t="shared" si="3"/>
        <v>-42.644404128870818</v>
      </c>
      <c r="G57" s="13">
        <f t="shared" si="4"/>
        <v>100.24570588235295</v>
      </c>
      <c r="H57" s="12"/>
      <c r="I57" s="3"/>
    </row>
    <row r="58" spans="1:9" ht="35.25" customHeight="1" x14ac:dyDescent="0.25">
      <c r="A58" s="22" t="s">
        <v>104</v>
      </c>
      <c r="B58" s="23" t="s">
        <v>105</v>
      </c>
      <c r="C58" s="55">
        <v>0</v>
      </c>
      <c r="D58" s="46">
        <v>0</v>
      </c>
      <c r="E58" s="43">
        <v>0</v>
      </c>
      <c r="F58" s="13"/>
      <c r="G58" s="13"/>
      <c r="H58" s="12"/>
      <c r="I58" s="3"/>
    </row>
    <row r="59" spans="1:9" ht="142.5" customHeight="1" x14ac:dyDescent="0.25">
      <c r="A59" s="24" t="s">
        <v>86</v>
      </c>
      <c r="B59" s="20" t="s">
        <v>87</v>
      </c>
      <c r="C59" s="44">
        <f>C60</f>
        <v>11000</v>
      </c>
      <c r="D59" s="44">
        <f>D60</f>
        <v>265400</v>
      </c>
      <c r="E59" s="44">
        <f>E60</f>
        <v>527194.35</v>
      </c>
      <c r="F59" s="13">
        <f t="shared" si="3"/>
        <v>4792.675909090909</v>
      </c>
      <c r="G59" s="13">
        <f t="shared" si="4"/>
        <v>198.6414280331575</v>
      </c>
      <c r="H59" s="51" t="s">
        <v>168</v>
      </c>
      <c r="I59" s="51" t="s">
        <v>168</v>
      </c>
    </row>
    <row r="60" spans="1:9" x14ac:dyDescent="0.25">
      <c r="A60" s="25" t="s">
        <v>113</v>
      </c>
      <c r="B60" s="18" t="s">
        <v>14</v>
      </c>
      <c r="C60" s="46">
        <f>C61+C63</f>
        <v>11000</v>
      </c>
      <c r="D60" s="46">
        <f t="shared" ref="D60" si="13">D61+D63</f>
        <v>265400</v>
      </c>
      <c r="E60" s="46">
        <f>E61+E63</f>
        <v>527194.35</v>
      </c>
      <c r="F60" s="13">
        <f t="shared" si="3"/>
        <v>4792.675909090909</v>
      </c>
      <c r="G60" s="13">
        <f t="shared" si="4"/>
        <v>198.6414280331575</v>
      </c>
      <c r="H60" s="12"/>
      <c r="I60" s="51"/>
    </row>
    <row r="61" spans="1:9" x14ac:dyDescent="0.25">
      <c r="A61" s="25" t="s">
        <v>114</v>
      </c>
      <c r="B61" s="18" t="s">
        <v>88</v>
      </c>
      <c r="C61" s="46">
        <f t="shared" ref="C61" si="14">C62</f>
        <v>0</v>
      </c>
      <c r="D61" s="46">
        <f>D62</f>
        <v>254400</v>
      </c>
      <c r="E61" s="54">
        <v>516182.1</v>
      </c>
      <c r="F61" s="13"/>
      <c r="G61" s="13">
        <f t="shared" si="4"/>
        <v>202.90176886792452</v>
      </c>
      <c r="H61" s="12"/>
      <c r="I61" s="51"/>
    </row>
    <row r="62" spans="1:9" ht="30" x14ac:dyDescent="0.25">
      <c r="A62" s="25" t="s">
        <v>89</v>
      </c>
      <c r="B62" s="18" t="s">
        <v>90</v>
      </c>
      <c r="C62" s="46">
        <v>0</v>
      </c>
      <c r="D62" s="56">
        <v>254400</v>
      </c>
      <c r="E62" s="7">
        <v>516182.1</v>
      </c>
      <c r="F62" s="13"/>
      <c r="G62" s="13">
        <f t="shared" si="4"/>
        <v>202.90176886792452</v>
      </c>
      <c r="H62" s="12"/>
      <c r="I62" s="51"/>
    </row>
    <row r="63" spans="1:9" ht="45" x14ac:dyDescent="0.25">
      <c r="A63" s="25" t="s">
        <v>91</v>
      </c>
      <c r="B63" s="18" t="s">
        <v>92</v>
      </c>
      <c r="C63" s="46">
        <v>11000</v>
      </c>
      <c r="D63" s="46">
        <v>11000</v>
      </c>
      <c r="E63" s="43">
        <v>11012.25</v>
      </c>
      <c r="F63" s="13">
        <f t="shared" si="3"/>
        <v>100.11136363636363</v>
      </c>
      <c r="G63" s="13">
        <f>E63/D63*100</f>
        <v>100.11136363636363</v>
      </c>
      <c r="H63" s="12"/>
      <c r="I63" s="51"/>
    </row>
    <row r="64" spans="1:9" ht="107.25" customHeight="1" x14ac:dyDescent="0.25">
      <c r="A64" s="14" t="s">
        <v>25</v>
      </c>
      <c r="B64" s="15" t="s">
        <v>15</v>
      </c>
      <c r="C64" s="9">
        <f>C65</f>
        <v>11050000</v>
      </c>
      <c r="D64" s="9">
        <f t="shared" ref="D64:E64" si="15">D65</f>
        <v>13137000</v>
      </c>
      <c r="E64" s="9">
        <f t="shared" si="15"/>
        <v>13205089.4</v>
      </c>
      <c r="F64" s="13">
        <f t="shared" si="3"/>
        <v>119.50307149321266</v>
      </c>
      <c r="G64" s="13">
        <f t="shared" si="4"/>
        <v>100.51830250437695</v>
      </c>
      <c r="H64" s="3" t="s">
        <v>129</v>
      </c>
      <c r="I64" s="41"/>
    </row>
    <row r="65" spans="1:9" ht="30" x14ac:dyDescent="0.25">
      <c r="A65" s="36" t="s">
        <v>99</v>
      </c>
      <c r="B65" s="37" t="s">
        <v>100</v>
      </c>
      <c r="C65" s="43">
        <f>C66+C67+C68</f>
        <v>11050000</v>
      </c>
      <c r="D65" s="43">
        <f t="shared" ref="D65:E65" si="16">D66+D67+D68</f>
        <v>13137000</v>
      </c>
      <c r="E65" s="43">
        <f t="shared" si="16"/>
        <v>13205089.4</v>
      </c>
      <c r="F65" s="13">
        <f t="shared" si="3"/>
        <v>119.50307149321266</v>
      </c>
      <c r="G65" s="13">
        <f t="shared" si="4"/>
        <v>100.51830250437695</v>
      </c>
      <c r="H65" s="12"/>
      <c r="I65" s="37"/>
    </row>
    <row r="66" spans="1:9" ht="48.75" customHeight="1" x14ac:dyDescent="0.25">
      <c r="A66" s="25" t="s">
        <v>93</v>
      </c>
      <c r="B66" s="26" t="s">
        <v>94</v>
      </c>
      <c r="C66" s="43">
        <v>10000000</v>
      </c>
      <c r="D66" s="43">
        <v>11425000</v>
      </c>
      <c r="E66" s="43">
        <v>11472244.34</v>
      </c>
      <c r="F66" s="13">
        <f t="shared" si="3"/>
        <v>114.7224434</v>
      </c>
      <c r="G66" s="13">
        <f t="shared" si="4"/>
        <v>100.41351719912473</v>
      </c>
      <c r="H66" s="12"/>
      <c r="I66" s="3"/>
    </row>
    <row r="67" spans="1:9" ht="69.75" customHeight="1" x14ac:dyDescent="0.25">
      <c r="A67" s="25" t="s">
        <v>115</v>
      </c>
      <c r="B67" s="26" t="s">
        <v>116</v>
      </c>
      <c r="C67" s="43">
        <v>50000</v>
      </c>
      <c r="D67" s="43">
        <v>30000</v>
      </c>
      <c r="E67" s="43">
        <v>25274.9</v>
      </c>
      <c r="F67" s="13">
        <f t="shared" si="3"/>
        <v>50.549799999999998</v>
      </c>
      <c r="G67" s="13">
        <f t="shared" si="4"/>
        <v>84.24966666666667</v>
      </c>
      <c r="H67" s="12"/>
      <c r="I67" s="3"/>
    </row>
    <row r="68" spans="1:9" ht="94.5" customHeight="1" x14ac:dyDescent="0.25">
      <c r="A68" s="25" t="s">
        <v>126</v>
      </c>
      <c r="B68" s="26" t="s">
        <v>127</v>
      </c>
      <c r="C68" s="43">
        <v>1000000</v>
      </c>
      <c r="D68" s="43">
        <v>1682000</v>
      </c>
      <c r="E68" s="43">
        <v>1707570.16</v>
      </c>
      <c r="F68" s="13">
        <f t="shared" si="3"/>
        <v>170.75701599999999</v>
      </c>
      <c r="G68" s="13">
        <f t="shared" si="4"/>
        <v>101.52022354340072</v>
      </c>
      <c r="H68" s="12"/>
      <c r="I68" s="3"/>
    </row>
    <row r="69" spans="1:9" ht="69" customHeight="1" x14ac:dyDescent="0.25">
      <c r="A69" s="14" t="s">
        <v>26</v>
      </c>
      <c r="B69" s="15" t="s">
        <v>16</v>
      </c>
      <c r="C69" s="9">
        <v>3000000</v>
      </c>
      <c r="D69" s="9">
        <v>4400000</v>
      </c>
      <c r="E69" s="9">
        <v>4563280.4399999995</v>
      </c>
      <c r="F69" s="13">
        <f t="shared" si="3"/>
        <v>152.10934799999998</v>
      </c>
      <c r="G69" s="13">
        <f t="shared" si="4"/>
        <v>103.71091909090909</v>
      </c>
      <c r="H69" s="40" t="s">
        <v>108</v>
      </c>
      <c r="I69" s="40"/>
    </row>
    <row r="70" spans="1:9" ht="69" customHeight="1" x14ac:dyDescent="0.25">
      <c r="A70" s="53" t="s">
        <v>159</v>
      </c>
      <c r="B70" s="15" t="s">
        <v>158</v>
      </c>
      <c r="C70" s="9">
        <v>0</v>
      </c>
      <c r="D70" s="9">
        <v>0</v>
      </c>
      <c r="E70" s="9">
        <v>3000</v>
      </c>
      <c r="F70" s="13"/>
      <c r="G70" s="13"/>
      <c r="H70" s="40"/>
      <c r="I70" s="40"/>
    </row>
    <row r="71" spans="1:9" ht="27" customHeight="1" x14ac:dyDescent="0.25">
      <c r="A71" s="28" t="s">
        <v>27</v>
      </c>
      <c r="B71" s="29" t="s">
        <v>17</v>
      </c>
      <c r="C71" s="30">
        <f>C72+C77</f>
        <v>2583322639.4000006</v>
      </c>
      <c r="D71" s="30">
        <f>D72+D77+D78</f>
        <v>2274303718.1099997</v>
      </c>
      <c r="E71" s="30">
        <f>E72+E77+E78</f>
        <v>2243770720.7599998</v>
      </c>
      <c r="F71" s="13">
        <f t="shared" ref="F71" si="17">E71/C71*100</f>
        <v>86.856000351591206</v>
      </c>
      <c r="G71" s="30">
        <f>G73+G74+G75+G76+G77</f>
        <v>496.36758035988237</v>
      </c>
      <c r="H71" s="30"/>
      <c r="I71" s="27"/>
    </row>
    <row r="72" spans="1:9" ht="31.5" x14ac:dyDescent="0.25">
      <c r="A72" s="28" t="s">
        <v>28</v>
      </c>
      <c r="B72" s="29" t="s">
        <v>18</v>
      </c>
      <c r="C72" s="30">
        <f>C73+C74+C75+C76</f>
        <v>2534322639.4000006</v>
      </c>
      <c r="D72" s="30">
        <f t="shared" ref="D72:E72" si="18">D73+D74+D75+D76</f>
        <v>2225303235.0299997</v>
      </c>
      <c r="E72" s="30">
        <f t="shared" si="18"/>
        <v>2194770237.6799998</v>
      </c>
      <c r="F72" s="31">
        <f t="shared" ref="F72:F79" si="19">E72/C72*100</f>
        <v>86.601847908347224</v>
      </c>
      <c r="G72" s="31">
        <f>E72/D72*100</f>
        <v>98.627917451008045</v>
      </c>
      <c r="H72" s="31"/>
      <c r="I72" s="27"/>
    </row>
    <row r="73" spans="1:9" ht="63" customHeight="1" x14ac:dyDescent="0.25">
      <c r="A73" s="32" t="s">
        <v>29</v>
      </c>
      <c r="B73" s="27" t="s">
        <v>1</v>
      </c>
      <c r="C73" s="33">
        <v>21225000</v>
      </c>
      <c r="D73" s="33">
        <v>23812000</v>
      </c>
      <c r="E73" s="33">
        <v>23812000</v>
      </c>
      <c r="F73" s="34">
        <f t="shared" si="19"/>
        <v>112.188457008245</v>
      </c>
      <c r="G73" s="34">
        <f>E73/D73*100</f>
        <v>100</v>
      </c>
      <c r="H73" s="35" t="s">
        <v>103</v>
      </c>
      <c r="I73" s="42"/>
    </row>
    <row r="74" spans="1:9" ht="156.75" customHeight="1" x14ac:dyDescent="0.25">
      <c r="A74" s="2" t="s">
        <v>30</v>
      </c>
      <c r="B74" s="3" t="s">
        <v>19</v>
      </c>
      <c r="C74" s="10">
        <v>1172495086.9400003</v>
      </c>
      <c r="D74" s="10">
        <v>879963502.27999997</v>
      </c>
      <c r="E74" s="10">
        <v>856485847.21999991</v>
      </c>
      <c r="F74" s="12">
        <f t="shared" si="19"/>
        <v>73.048139541059626</v>
      </c>
      <c r="G74" s="12">
        <f>E74/D74*100</f>
        <v>97.331973996743145</v>
      </c>
      <c r="H74" s="40" t="s">
        <v>175</v>
      </c>
      <c r="I74" s="73"/>
    </row>
    <row r="75" spans="1:9" s="8" customFormat="1" ht="31.5" x14ac:dyDescent="0.25">
      <c r="A75" s="2" t="s">
        <v>31</v>
      </c>
      <c r="B75" s="3" t="s">
        <v>2</v>
      </c>
      <c r="C75" s="10">
        <v>1210481054.95</v>
      </c>
      <c r="D75" s="10">
        <v>1163983045.05</v>
      </c>
      <c r="E75" s="10">
        <v>1157580467.0699999</v>
      </c>
      <c r="F75" s="12">
        <f t="shared" si="19"/>
        <v>95.62978803644431</v>
      </c>
      <c r="G75" s="12">
        <f>E75/D75*100</f>
        <v>99.449942333161303</v>
      </c>
      <c r="H75" s="52"/>
      <c r="I75" s="52"/>
    </row>
    <row r="76" spans="1:9" ht="63" x14ac:dyDescent="0.25">
      <c r="A76" s="2" t="s">
        <v>32</v>
      </c>
      <c r="B76" s="3" t="s">
        <v>0</v>
      </c>
      <c r="C76" s="10">
        <v>130121497.51000001</v>
      </c>
      <c r="D76" s="10">
        <v>157544687.69999999</v>
      </c>
      <c r="E76" s="10">
        <v>156891923.38999999</v>
      </c>
      <c r="F76" s="12">
        <f t="shared" si="19"/>
        <v>120.57340746323845</v>
      </c>
      <c r="G76" s="12">
        <f>E76/D76*100</f>
        <v>99.585664029977949</v>
      </c>
      <c r="H76" s="11" t="s">
        <v>95</v>
      </c>
      <c r="I76" s="42"/>
    </row>
    <row r="77" spans="1:9" ht="31.5" x14ac:dyDescent="0.25">
      <c r="A77" s="2" t="s">
        <v>118</v>
      </c>
      <c r="B77" s="11" t="s">
        <v>119</v>
      </c>
      <c r="C77" s="10">
        <v>49000000</v>
      </c>
      <c r="D77" s="10">
        <v>49000000</v>
      </c>
      <c r="E77" s="10">
        <v>49000000</v>
      </c>
      <c r="F77" s="12">
        <f t="shared" si="19"/>
        <v>100</v>
      </c>
      <c r="G77" s="12">
        <f>E77/D77*100</f>
        <v>100</v>
      </c>
      <c r="H77" s="74"/>
      <c r="I77" s="73"/>
    </row>
    <row r="78" spans="1:9" ht="78.75" x14ac:dyDescent="0.25">
      <c r="A78" s="75" t="s">
        <v>176</v>
      </c>
      <c r="B78" s="76" t="s">
        <v>177</v>
      </c>
      <c r="C78" s="10">
        <v>0</v>
      </c>
      <c r="D78" s="10">
        <v>483.08</v>
      </c>
      <c r="E78" s="10">
        <v>483.08</v>
      </c>
      <c r="F78" s="12" t="e">
        <f t="shared" si="19"/>
        <v>#DIV/0!</v>
      </c>
      <c r="G78" s="12">
        <f>E78/D78*100</f>
        <v>100</v>
      </c>
      <c r="H78" s="74"/>
      <c r="I78" s="73"/>
    </row>
    <row r="79" spans="1:9" ht="20.25" customHeight="1" x14ac:dyDescent="0.25">
      <c r="A79" s="64" t="s">
        <v>3</v>
      </c>
      <c r="B79" s="65"/>
      <c r="C79" s="9">
        <f>C5+C71</f>
        <v>3352438919.4000006</v>
      </c>
      <c r="D79" s="9">
        <f t="shared" ref="D79:E79" si="20">D5+D71</f>
        <v>3132009604.1099997</v>
      </c>
      <c r="E79" s="9">
        <f t="shared" si="20"/>
        <v>3109599051.6499996</v>
      </c>
      <c r="F79" s="13">
        <f t="shared" si="19"/>
        <v>92.75632237936604</v>
      </c>
      <c r="G79" s="13">
        <f>E79/D79*100</f>
        <v>99.284467313555112</v>
      </c>
      <c r="H79" s="13"/>
      <c r="I79" s="3"/>
    </row>
    <row r="81" spans="3:5" x14ac:dyDescent="0.25">
      <c r="C81" s="77"/>
    </row>
    <row r="82" spans="3:5" ht="18.75" x14ac:dyDescent="0.3">
      <c r="C82" s="78"/>
      <c r="E82" s="7"/>
    </row>
    <row r="83" spans="3:5" x14ac:dyDescent="0.25">
      <c r="C83" s="5"/>
      <c r="E83" s="5"/>
    </row>
  </sheetData>
  <mergeCells count="8">
    <mergeCell ref="A79:B79"/>
    <mergeCell ref="A42:B42"/>
    <mergeCell ref="E1:F1"/>
    <mergeCell ref="A2:I2"/>
    <mergeCell ref="A3:I3"/>
    <mergeCell ref="A6:B6"/>
    <mergeCell ref="H4:H5"/>
    <mergeCell ref="I4:I5"/>
  </mergeCells>
  <pageMargins left="0.39370078740157483" right="0.39370078740157483" top="0.31496062992125984" bottom="0.27559055118110237" header="0.15748031496062992" footer="0.15748031496062992"/>
  <pageSetup paperSize="9" scale="5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Селиванова</cp:lastModifiedBy>
  <cp:lastPrinted>2025-03-11T08:59:52Z</cp:lastPrinted>
  <dcterms:created xsi:type="dcterms:W3CDTF">2018-12-25T15:55:39Z</dcterms:created>
  <dcterms:modified xsi:type="dcterms:W3CDTF">2026-03-03T13:24:32Z</dcterms:modified>
</cp:coreProperties>
</file>